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8. Розробка постанов\3. Зміни_до_282_ТОТи_РБА\Форми\F2_NKREKP-Elektro_rozpodil-kvartalna\"/>
    </mc:Choice>
  </mc:AlternateContent>
  <workbookProtection workbookPassword="CF42" lockStructure="1"/>
  <bookViews>
    <workbookView xWindow="32760" yWindow="32760" windowWidth="17730" windowHeight="11430"/>
  </bookViews>
  <sheets>
    <sheet name="2-НКРЕКП-розподіл_ее" sheetId="3" r:id="rId1"/>
    <sheet name="Додаток 1" sheetId="7" r:id="rId2"/>
    <sheet name="Додаток 2" sheetId="22" r:id="rId3"/>
    <sheet name="Додаток 3" sheetId="21" r:id="rId4"/>
    <sheet name="Додаток 4" sheetId="26" r:id="rId5"/>
    <sheet name="Додаток 5" sheetId="18" r:id="rId6"/>
    <sheet name="Додаток 6" sheetId="25" r:id="rId7"/>
    <sheet name="Додаток 7" sheetId="13" r:id="rId8"/>
    <sheet name="Додаток 8" sheetId="27" r:id="rId9"/>
  </sheets>
  <externalReferences>
    <externalReference r:id="rId10"/>
  </externalReferences>
  <definedNames>
    <definedName name="_xlnm.Print_Area" localSheetId="0">'2-НКРЕКП-розподіл_ее'!$A$1:$P$127</definedName>
    <definedName name="_xlnm.Print_Area" localSheetId="1">'Додаток 1'!$A$1:$G$54</definedName>
    <definedName name="_xlnm.Print_Area" localSheetId="2">'Додаток 2'!$A$1:$G$34</definedName>
    <definedName name="_xlnm.Print_Area" localSheetId="3">'Додаток 3'!$A$1:$J$31</definedName>
    <definedName name="_xlnm.Print_Area" localSheetId="4">'Додаток 4'!$A$1:$H$64</definedName>
    <definedName name="_xlnm.Print_Area" localSheetId="5">'Додаток 5'!$A$1:$G$83</definedName>
    <definedName name="_xlnm.Print_Area" localSheetId="6">'Додаток 6'!$A$1:$N$25</definedName>
    <definedName name="_xlnm.Print_Area" localSheetId="7">'Додаток 7'!$A$1:$G$29</definedName>
  </definedNames>
  <calcPr calcId="162913"/>
</workbook>
</file>

<file path=xl/calcChain.xml><?xml version="1.0" encoding="utf-8"?>
<calcChain xmlns="http://schemas.openxmlformats.org/spreadsheetml/2006/main">
  <c r="L94" i="3" l="1"/>
  <c r="K94" i="3"/>
  <c r="I94" i="3"/>
  <c r="F94" i="3"/>
  <c r="G94" i="3"/>
  <c r="D14" i="25" l="1"/>
  <c r="F24" i="27"/>
  <c r="G82" i="3" s="1"/>
  <c r="L82" i="3" s="1"/>
  <c r="E15" i="27"/>
  <c r="F15" i="27"/>
  <c r="F23" i="27"/>
  <c r="G81" i="3" s="1"/>
  <c r="F25" i="27"/>
  <c r="F31" i="27"/>
  <c r="F37" i="27"/>
  <c r="E14" i="25"/>
  <c r="F14" i="25"/>
  <c r="G14" i="25"/>
  <c r="H14" i="25"/>
  <c r="I14" i="25"/>
  <c r="J14" i="25"/>
  <c r="K14" i="25"/>
  <c r="L14" i="25"/>
  <c r="M14" i="25"/>
  <c r="F14" i="18"/>
  <c r="F53" i="18"/>
  <c r="E12" i="26"/>
  <c r="E16" i="26"/>
  <c r="E46" i="26" s="1"/>
  <c r="F16" i="26"/>
  <c r="F12" i="26" s="1"/>
  <c r="G16" i="26"/>
  <c r="G12" i="26" s="1"/>
  <c r="G42" i="26" s="1"/>
  <c r="E23" i="26"/>
  <c r="F23" i="26"/>
  <c r="G23" i="26"/>
  <c r="G53" i="26" s="1"/>
  <c r="G29" i="26"/>
  <c r="E33" i="26"/>
  <c r="E29" i="26" s="1"/>
  <c r="F33" i="26"/>
  <c r="F29" i="26" s="1"/>
  <c r="G33" i="26"/>
  <c r="E39" i="26"/>
  <c r="F39" i="26"/>
  <c r="G39" i="26"/>
  <c r="E43" i="26"/>
  <c r="F43" i="26"/>
  <c r="G43" i="26"/>
  <c r="E44" i="26"/>
  <c r="F44" i="26"/>
  <c r="G44" i="26"/>
  <c r="E45" i="26"/>
  <c r="F45" i="26"/>
  <c r="G45" i="26"/>
  <c r="G46" i="26"/>
  <c r="E47" i="26"/>
  <c r="F47" i="26"/>
  <c r="G47" i="26"/>
  <c r="E48" i="26"/>
  <c r="F48" i="26"/>
  <c r="G48" i="26"/>
  <c r="E49" i="26"/>
  <c r="F49" i="26"/>
  <c r="G49" i="26"/>
  <c r="E50" i="26"/>
  <c r="F50" i="26"/>
  <c r="G50" i="26"/>
  <c r="E51" i="26"/>
  <c r="F51" i="26"/>
  <c r="G51" i="26"/>
  <c r="E52" i="26"/>
  <c r="F52" i="26"/>
  <c r="G52" i="26"/>
  <c r="E53" i="26"/>
  <c r="F53" i="26"/>
  <c r="E54" i="26"/>
  <c r="F54" i="26"/>
  <c r="G54" i="26"/>
  <c r="E55" i="26"/>
  <c r="F55" i="26"/>
  <c r="G55" i="26"/>
  <c r="E56" i="26"/>
  <c r="F56" i="26"/>
  <c r="G56" i="26"/>
  <c r="E57" i="26"/>
  <c r="F57" i="26"/>
  <c r="G57" i="26"/>
  <c r="E58" i="26"/>
  <c r="F58" i="26"/>
  <c r="G58" i="26"/>
  <c r="E13" i="21"/>
  <c r="G13" i="21"/>
  <c r="H13" i="21"/>
  <c r="J13" i="21"/>
  <c r="F13" i="22"/>
  <c r="G13" i="22"/>
  <c r="F13" i="7"/>
  <c r="G13" i="7"/>
  <c r="F26" i="7"/>
  <c r="F24" i="7" s="1"/>
  <c r="G26" i="7"/>
  <c r="G24" i="7" s="1"/>
  <c r="J22" i="3"/>
  <c r="N22" i="3"/>
  <c r="F23" i="3"/>
  <c r="F22" i="3" s="1"/>
  <c r="F49" i="3" s="1"/>
  <c r="G23" i="3"/>
  <c r="G22" i="3" s="1"/>
  <c r="I23" i="3"/>
  <c r="I22" i="3" s="1"/>
  <c r="I53" i="3" s="1"/>
  <c r="J23" i="3"/>
  <c r="K23" i="3"/>
  <c r="K22" i="3" s="1"/>
  <c r="K53" i="3" s="1"/>
  <c r="M23" i="3"/>
  <c r="M22" i="3" s="1"/>
  <c r="N23" i="3"/>
  <c r="O23" i="3"/>
  <c r="O22" i="3" s="1"/>
  <c r="L24" i="3"/>
  <c r="L25" i="3"/>
  <c r="L26" i="3"/>
  <c r="L27" i="3"/>
  <c r="L28" i="3"/>
  <c r="L29" i="3"/>
  <c r="L30" i="3"/>
  <c r="L31" i="3"/>
  <c r="L32" i="3"/>
  <c r="L33" i="3"/>
  <c r="L34" i="3"/>
  <c r="L35" i="3"/>
  <c r="F36" i="3"/>
  <c r="G36" i="3"/>
  <c r="L36" i="3" s="1"/>
  <c r="I36" i="3"/>
  <c r="J36" i="3"/>
  <c r="K36" i="3"/>
  <c r="M36" i="3"/>
  <c r="N36" i="3"/>
  <c r="O36" i="3"/>
  <c r="L37" i="3"/>
  <c r="L38" i="3"/>
  <c r="L39" i="3"/>
  <c r="L40" i="3"/>
  <c r="L41" i="3"/>
  <c r="L42" i="3"/>
  <c r="L43" i="3"/>
  <c r="L47" i="3"/>
  <c r="L49" i="3"/>
  <c r="L50" i="3"/>
  <c r="L51" i="3"/>
  <c r="L52" i="3"/>
  <c r="H53" i="3"/>
  <c r="J53" i="3"/>
  <c r="L65" i="3"/>
  <c r="L66" i="3"/>
  <c r="L67" i="3"/>
  <c r="L68" i="3"/>
  <c r="L69" i="3"/>
  <c r="L70" i="3"/>
  <c r="L71" i="3"/>
  <c r="L72" i="3"/>
  <c r="L73" i="3"/>
  <c r="L74" i="3"/>
  <c r="L75" i="3"/>
  <c r="L76" i="3"/>
  <c r="F77" i="3"/>
  <c r="G77" i="3"/>
  <c r="L77" i="3"/>
  <c r="L78" i="3"/>
  <c r="L79" i="3"/>
  <c r="F81" i="3"/>
  <c r="F83" i="3"/>
  <c r="L83" i="3"/>
  <c r="L84" i="3"/>
  <c r="L85" i="3"/>
  <c r="L86" i="3"/>
  <c r="L87" i="3"/>
  <c r="L88" i="3"/>
  <c r="L89" i="3"/>
  <c r="F90" i="3"/>
  <c r="L90" i="3"/>
  <c r="J94" i="3"/>
  <c r="L95" i="3"/>
  <c r="G97" i="3"/>
  <c r="G53" i="3" l="1"/>
  <c r="L22" i="3"/>
  <c r="E42" i="26"/>
  <c r="G80" i="3"/>
  <c r="L80" i="3" s="1"/>
  <c r="L81" i="3"/>
  <c r="L53" i="3"/>
  <c r="L61" i="3" s="1"/>
  <c r="L63" i="3" s="1"/>
  <c r="F42" i="26"/>
  <c r="L23" i="3"/>
  <c r="F46" i="26"/>
  <c r="F22" i="27"/>
</calcChain>
</file>

<file path=xl/comments1.xml><?xml version="1.0" encoding="utf-8"?>
<comments xmlns="http://schemas.openxmlformats.org/spreadsheetml/2006/main">
  <authors>
    <author>Яна Німенко</author>
  </authors>
  <commentList>
    <comment ref="P94" authorId="0" shapeId="0">
      <text>
        <r>
          <rPr>
            <sz val="12"/>
            <color indexed="81"/>
            <rFont val="Tahoma"/>
            <family val="2"/>
            <charset val="204"/>
          </rPr>
          <t xml:space="preserve">ОСР має щоквартально заповнювати клітинку O106 (якщо звіт за 1-й квартал, то у клітинці O106 зазначається цифра "3"; 
якщо за 1-ше півріччя - то цифра "6"; 
за 9 міс. - "9"; 
за рік - "12")
</t>
        </r>
      </text>
    </comment>
  </commentList>
</comments>
</file>

<file path=xl/sharedStrings.xml><?xml version="1.0" encoding="utf-8"?>
<sst xmlns="http://schemas.openxmlformats.org/spreadsheetml/2006/main" count="1855" uniqueCount="655">
  <si>
    <t>Подають</t>
  </si>
  <si>
    <t>Термін подання</t>
  </si>
  <si>
    <t>ЗАТВЕРДЖЕНО</t>
  </si>
  <si>
    <t xml:space="preserve"> </t>
  </si>
  <si>
    <t>Код рядка</t>
  </si>
  <si>
    <t>фактично</t>
  </si>
  <si>
    <t>Б</t>
  </si>
  <si>
    <t>Обсяг продукцiї (товарів, робiт, послуг)</t>
  </si>
  <si>
    <t>X</t>
  </si>
  <si>
    <t>А</t>
  </si>
  <si>
    <t xml:space="preserve">Фінансові результати від операційної діяльності      </t>
  </si>
  <si>
    <t xml:space="preserve">Фінансові результати від звичайної діяльності до оподаткування                                                    </t>
  </si>
  <si>
    <t xml:space="preserve">Податок на прибуток від звичайної діяльності            </t>
  </si>
  <si>
    <t xml:space="preserve">  </t>
  </si>
  <si>
    <t>(ініціали, прізвище)</t>
  </si>
  <si>
    <t>Респондент:</t>
  </si>
  <si>
    <t>Витрати на оплату працi</t>
  </si>
  <si>
    <t>Вiдрахування на соцiальнi заходи</t>
  </si>
  <si>
    <t>Амортизацiя</t>
  </si>
  <si>
    <t xml:space="preserve">Доходи від участі в капіталі                                     </t>
  </si>
  <si>
    <t xml:space="preserve">Фінансові витрати                                                       </t>
  </si>
  <si>
    <t xml:space="preserve">Втрати від участі в капіталі                                      </t>
  </si>
  <si>
    <t xml:space="preserve">Розподіл електричної енергії </t>
  </si>
  <si>
    <t>Фактична структура чисельності персоналу</t>
  </si>
  <si>
    <t>(звітний  період)</t>
  </si>
  <si>
    <t>Категорії працівників</t>
  </si>
  <si>
    <t>005</t>
  </si>
  <si>
    <t>010</t>
  </si>
  <si>
    <t>015</t>
  </si>
  <si>
    <t>бухгалтери, економісти, фінансисти</t>
  </si>
  <si>
    <t>020</t>
  </si>
  <si>
    <t>інженерно-технічні працівники, усього</t>
  </si>
  <si>
    <t>025</t>
  </si>
  <si>
    <t>030</t>
  </si>
  <si>
    <t>диспетчери</t>
  </si>
  <si>
    <t>035</t>
  </si>
  <si>
    <t>майстри</t>
  </si>
  <si>
    <t>040</t>
  </si>
  <si>
    <t>інспектори</t>
  </si>
  <si>
    <t>045</t>
  </si>
  <si>
    <t>техніки</t>
  </si>
  <si>
    <t>050</t>
  </si>
  <si>
    <t>055</t>
  </si>
  <si>
    <t>робітники, усього</t>
  </si>
  <si>
    <t>060</t>
  </si>
  <si>
    <t>065</t>
  </si>
  <si>
    <t>070</t>
  </si>
  <si>
    <t>075</t>
  </si>
  <si>
    <t>080</t>
  </si>
  <si>
    <t>085</t>
  </si>
  <si>
    <t>090</t>
  </si>
  <si>
    <t>керівники</t>
  </si>
  <si>
    <t>095</t>
  </si>
  <si>
    <t>юрисконсульти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</si>
  <si>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</si>
  <si>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</si>
  <si>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</si>
  <si>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</si>
  <si>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</si>
  <si>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</si>
  <si>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</si>
  <si>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</si>
  <si>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</si>
  <si>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</si>
  <si>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</si>
  <si>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</si>
  <si>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Усього: чисельність персоналу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</si>
  <si>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</si>
  <si>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</si>
  <si>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</si>
  <si>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</si>
  <si>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</si>
  <si>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</si>
  <si>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</si>
  <si>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</si>
  <si>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</si>
  <si>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</si>
  <si>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</si>
  <si>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</si>
  <si>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у т. ч.: контролери</t>
  </si>
  <si>
    <t>220</t>
  </si>
  <si>
    <t>225</t>
  </si>
  <si>
    <t>230</t>
  </si>
  <si>
    <t>водії</t>
  </si>
  <si>
    <t>235</t>
  </si>
  <si>
    <t>інші</t>
  </si>
  <si>
    <t>Розподіл електричної енергії</t>
  </si>
  <si>
    <t>ЗВІТНІСТЬ</t>
  </si>
  <si>
    <t>Постанова Національної комісії, що здійснює державне регулювання у сферах енергетики та комунальних послуг</t>
  </si>
  <si>
    <t>В</t>
  </si>
  <si>
    <t>№ з/п</t>
  </si>
  <si>
    <t>1.1</t>
  </si>
  <si>
    <t>2.1</t>
  </si>
  <si>
    <t>2.2</t>
  </si>
  <si>
    <t>2.3</t>
  </si>
  <si>
    <t>2.4</t>
  </si>
  <si>
    <t>2.5</t>
  </si>
  <si>
    <t>1.2</t>
  </si>
  <si>
    <t>1.3</t>
  </si>
  <si>
    <t>1.4</t>
  </si>
  <si>
    <t>1.5</t>
  </si>
  <si>
    <t>3.1</t>
  </si>
  <si>
    <t>3.2</t>
  </si>
  <si>
    <t>3.3</t>
  </si>
  <si>
    <t>3.4</t>
  </si>
  <si>
    <t>3.5</t>
  </si>
  <si>
    <t>Код рядка </t>
  </si>
  <si>
    <t>А </t>
  </si>
  <si>
    <t>…</t>
  </si>
  <si>
    <t>4</t>
  </si>
  <si>
    <t>11</t>
  </si>
  <si>
    <t>5</t>
  </si>
  <si>
    <t>1.5.1</t>
  </si>
  <si>
    <t>1.5.2</t>
  </si>
  <si>
    <t>1.5.3</t>
  </si>
  <si>
    <t>1.5.4</t>
  </si>
  <si>
    <t>2.5.1</t>
  </si>
  <si>
    <t>2.5.2</t>
  </si>
  <si>
    <t>3.5.1</t>
  </si>
  <si>
    <t>3.5.2</t>
  </si>
  <si>
    <t>3.5.3</t>
  </si>
  <si>
    <t>3.5.4</t>
  </si>
  <si>
    <t>тис. грн</t>
  </si>
  <si>
    <t>6</t>
  </si>
  <si>
    <t>1</t>
  </si>
  <si>
    <t>2</t>
  </si>
  <si>
    <t>3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</si>
  <si>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</si>
  <si>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</si>
  <si>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</si>
  <si>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</si>
  <si>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</si>
  <si>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</si>
  <si>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</si>
  <si>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</si>
  <si>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</si>
  <si>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</si>
  <si>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</si>
  <si>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1.4.1</t>
  </si>
  <si>
    <t>1.4.2</t>
  </si>
  <si>
    <t>1.4.3</t>
  </si>
  <si>
    <t>1.4.4</t>
  </si>
  <si>
    <t>1.4.5</t>
  </si>
  <si>
    <t>1.4.6</t>
  </si>
  <si>
    <t>Одиниця
виміру</t>
  </si>
  <si>
    <t>Г</t>
  </si>
  <si>
    <t>1.5.5</t>
  </si>
  <si>
    <t>2.4.1</t>
  </si>
  <si>
    <t>2.4.2</t>
  </si>
  <si>
    <t>2.4.3</t>
  </si>
  <si>
    <t>2.4.4</t>
  </si>
  <si>
    <t>2.4.5</t>
  </si>
  <si>
    <t>3.4.1</t>
  </si>
  <si>
    <t>3.4.2</t>
  </si>
  <si>
    <t>3.4.3</t>
  </si>
  <si>
    <t>3.4.4</t>
  </si>
  <si>
    <t>3.4.5</t>
  </si>
  <si>
    <t>3.4.6</t>
  </si>
  <si>
    <t>3.5.5</t>
  </si>
  <si>
    <t>осіб</t>
  </si>
  <si>
    <t>1.1.1</t>
  </si>
  <si>
    <t>1.1.2</t>
  </si>
  <si>
    <t>1.1.4</t>
  </si>
  <si>
    <t>1.1.5</t>
  </si>
  <si>
    <t>1.1.6</t>
  </si>
  <si>
    <t>Звіт про фінансові результати та виконання структури тарифів за видами діяльності</t>
  </si>
  <si>
    <t>19</t>
  </si>
  <si>
    <t>Вартість активів (капіталу)</t>
  </si>
  <si>
    <t>Вид діяльності</t>
  </si>
  <si>
    <t>Електронна пошта: __________________</t>
  </si>
  <si>
    <t>Електронна пошта: ___________________</t>
  </si>
  <si>
    <t>(звітний період)</t>
  </si>
  <si>
    <t>виробничі послуги</t>
  </si>
  <si>
    <t>1.1.1.1</t>
  </si>
  <si>
    <t>1.1.1.2</t>
  </si>
  <si>
    <t>1.1.1.3</t>
  </si>
  <si>
    <t xml:space="preserve">витрати на ремонт </t>
  </si>
  <si>
    <t>плата за землю</t>
  </si>
  <si>
    <t>витрати на зв’язок</t>
  </si>
  <si>
    <t>витрати на службові відрядження</t>
  </si>
  <si>
    <t>у т. ч.: інженери</t>
  </si>
  <si>
    <t>у т. ч.: водії</t>
  </si>
  <si>
    <t>електромонтери</t>
  </si>
  <si>
    <t>електрослюсарі</t>
  </si>
  <si>
    <t xml:space="preserve">Витрати, усього </t>
  </si>
  <si>
    <t>Прибуток (+)/збиток(-)</t>
  </si>
  <si>
    <t xml:space="preserve">        Розшифрування фактичних показників інших видів діяльності</t>
  </si>
  <si>
    <r>
      <t xml:space="preserve">середня кількість працівників, </t>
    </r>
    <r>
      <rPr>
        <b/>
        <i/>
        <sz val="14"/>
        <rFont val="Times New Roman"/>
        <family val="1"/>
        <charset val="204"/>
      </rPr>
      <t>осіб</t>
    </r>
  </si>
  <si>
    <r>
      <t xml:space="preserve">витрати на оплату праці, </t>
    </r>
    <r>
      <rPr>
        <b/>
        <i/>
        <sz val="14"/>
        <color indexed="8"/>
        <rFont val="Times New Roman"/>
        <family val="1"/>
        <charset val="204"/>
      </rPr>
      <t>тис. грн</t>
    </r>
  </si>
  <si>
    <t>Електронна пошта: ______________________</t>
  </si>
  <si>
    <t>од.</t>
  </si>
  <si>
    <t>Доходи, усього</t>
  </si>
  <si>
    <t>Показники</t>
  </si>
  <si>
    <t xml:space="preserve">Матерiальнi витрати, усього, у т. ч.: </t>
  </si>
  <si>
    <t xml:space="preserve">у т. ч.: відсотки за позиками                </t>
  </si>
  <si>
    <t xml:space="preserve">Iншi операційні витрати, усього, у т. ч.: </t>
  </si>
  <si>
    <t>у т. ч.: по 5 найбільш оплачуваних працівниках</t>
  </si>
  <si>
    <t>Місцезнаходження:                                    ____________________________________________________________________________________________________________________________________________________________</t>
  </si>
  <si>
    <t>1.1.3</t>
  </si>
  <si>
    <t>255</t>
  </si>
  <si>
    <t>260</t>
  </si>
  <si>
    <t>265</t>
  </si>
  <si>
    <t>270</t>
  </si>
  <si>
    <t>275</t>
  </si>
  <si>
    <t xml:space="preserve">           Розділ I. Загальна інформація</t>
  </si>
  <si>
    <t>Операційні витрати, усього</t>
  </si>
  <si>
    <t>за рахунок плати за приєднання</t>
  </si>
  <si>
    <t>безоплатно отримані</t>
  </si>
  <si>
    <t xml:space="preserve">            Розділ III. Довідкова інформація</t>
  </si>
  <si>
    <t xml:space="preserve">            Розділ II. Інформація щодо регуляторного обліку</t>
  </si>
  <si>
    <t xml:space="preserve">Чистий дохід (виручка) від реалізації продукції  (товарів, робіт, послуг)                                                                                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</si>
  <si>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</si>
  <si>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</si>
  <si>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</si>
  <si>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</si>
  <si>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</si>
  <si>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</si>
  <si>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</si>
  <si>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</si>
  <si>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</si>
  <si>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330</t>
  </si>
  <si>
    <t>335</t>
  </si>
  <si>
    <t>340</t>
  </si>
  <si>
    <t>345</t>
  </si>
  <si>
    <t>350</t>
  </si>
  <si>
    <t>355</t>
  </si>
  <si>
    <t>360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</si>
  <si>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</si>
  <si>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</si>
  <si>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</si>
  <si>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</si>
  <si>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</si>
  <si>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</si>
  <si>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</si>
  <si>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</si>
  <si>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</si>
  <si>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410</t>
  </si>
  <si>
    <t>у. о.</t>
  </si>
  <si>
    <t>Приєднання споживачів
(фактично)</t>
  </si>
  <si>
    <t>Кількість абонентів на кінець звітного періоду</t>
  </si>
  <si>
    <t>Аудиторські послуги</t>
  </si>
  <si>
    <t>Виробничі послуги</t>
  </si>
  <si>
    <t>Водопостачання, водовідведення та інше утримання виробничих приміщень</t>
  </si>
  <si>
    <t>Електроенергія для господарських потреб</t>
  </si>
  <si>
    <t>Інвентаризація землі</t>
  </si>
  <si>
    <t>Консультаційні, інформаційні послуги</t>
  </si>
  <si>
    <t>Ліцензійний супровід з програмного забезпечення</t>
  </si>
  <si>
    <t>Оголошення в ЗМІ (не пов’язані з вимогами нормативно-правових актів)</t>
  </si>
  <si>
    <t>Опалення</t>
  </si>
  <si>
    <t>Операційна оренда основних засобів, інших необоротних активів виробничого призначення</t>
  </si>
  <si>
    <t>Оплата праці</t>
  </si>
  <si>
    <t>Оформлення права власності</t>
  </si>
  <si>
    <t>Охорона</t>
  </si>
  <si>
    <t>Передплата спеціалізованих періодичних видань</t>
  </si>
  <si>
    <t>Поліграфічні, друкарські послуги</t>
  </si>
  <si>
    <t>Послуги депозитарію, зберігача</t>
  </si>
  <si>
    <t>Послуги зв'язку</t>
  </si>
  <si>
    <t>Послуги зі зняття показників лічильників</t>
  </si>
  <si>
    <t>Послуги реєстратора</t>
  </si>
  <si>
    <t xml:space="preserve">Послуги сторонніх організацій </t>
  </si>
  <si>
    <t>Проведення конференцій, семінарів, ділових зустрічей</t>
  </si>
  <si>
    <t>Розрахунково-касове обслуговування та інші послуги банків</t>
  </si>
  <si>
    <t>Сировина і основні матеріали</t>
  </si>
  <si>
    <t>Службові відрядження</t>
  </si>
  <si>
    <t>Страхування</t>
  </si>
  <si>
    <t>Транспортні послуги сторонніх організацій</t>
  </si>
  <si>
    <t>Утримання пунктів медичного огляду, медичної допомоги та профілактики працівників</t>
  </si>
  <si>
    <t>Чистка трас</t>
  </si>
  <si>
    <t>Юридичні послуги</t>
  </si>
  <si>
    <t>Інші (розшифрувати)</t>
  </si>
  <si>
    <t xml:space="preserve">Відрахування коштів первинним профспілковим організаціям </t>
  </si>
  <si>
    <t>Екологічний податок</t>
  </si>
  <si>
    <t>Єдиний внесок на загальнообов’язкове державне соціальне страхування</t>
  </si>
  <si>
    <t>Збір за користування радіочастотним ресурсом України</t>
  </si>
  <si>
    <t>Збір за першу реєстрацію транспортного засобу</t>
  </si>
  <si>
    <t>Збір за спеціальне використання води</t>
  </si>
  <si>
    <t>Збір за спеціальне використання лісових ресурсів</t>
  </si>
  <si>
    <t>Оголошення в ЗМІ (відповідно до вимог нормативно-правових актів)</t>
  </si>
  <si>
    <t>Плата за землю</t>
  </si>
  <si>
    <t>Плата за спільне використання технологічних електричних мереж</t>
  </si>
  <si>
    <t>Повірка лічильників</t>
  </si>
  <si>
    <t>Отримання ліцензій та спеціальних дозволів</t>
  </si>
  <si>
    <t>Інші обов’язкові платежі (розшифрувати)</t>
  </si>
  <si>
    <t>Податок на прибуток (за податковим обліком)</t>
  </si>
  <si>
    <t>Код ЄДРПОУ:</t>
  </si>
  <si>
    <t xml:space="preserve">                                        </t>
  </si>
  <si>
    <t xml:space="preserve">    (поштовий індекс, область/Автономна Республіка Крим, район, населений пункт, вулиця/провулок, площа тощо, № будинку/корпусу, № квартири/офісу)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</si>
  <si>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</si>
  <si>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</si>
  <si>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</si>
  <si>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</si>
  <si>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</si>
  <si>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</si>
  <si>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</si>
  <si>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</si>
  <si>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</si>
  <si>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</si>
  <si>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</si>
  <si>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</si>
  <si>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</si>
  <si>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</si>
  <si>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</si>
  <si>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</si>
  <si>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</si>
  <si>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</si>
  <si>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</si>
  <si>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</si>
  <si>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</si>
  <si>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</si>
  <si>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</si>
  <si>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</si>
  <si>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</si>
  <si>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</si>
  <si>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</si>
  <si>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</si>
  <si>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</si>
  <si>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</si>
  <si>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</si>
  <si>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</si>
  <si>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</si>
  <si>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</si>
  <si>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</si>
  <si>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</si>
  <si>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</si>
  <si>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</si>
  <si>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</si>
  <si>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</si>
  <si>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</si>
  <si>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</si>
  <si>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Інша діяльність</t>
  </si>
  <si>
    <t>Амортизацiя (за податковим обліком)</t>
  </si>
  <si>
    <t>Балансова вартість активів (основних засобів, нематеріальних активів) на початок звітного (податкового) періоду</t>
  </si>
  <si>
    <t>Балансова вартість активів (основних засобів, нематеріальних активів) на кінець звітного (податкового) періоду</t>
  </si>
  <si>
    <t>виробничі послуги (розшифрувати в додатку 1)</t>
  </si>
  <si>
    <t>Прибуток/збиток (+/-)</t>
  </si>
  <si>
    <t>у т. ч.: за рахунок інвестицій</t>
  </si>
  <si>
    <t>Залишкова вартість активів (основних засобів, нематеріальних активів) на початок звітного періоду за бухгалтерським обліком</t>
  </si>
  <si>
    <t>Залишкова вартість активів (основних засобів, нематеріальних активів) на кінець звітного періоду за бухгалтерським обліком</t>
  </si>
  <si>
    <t xml:space="preserve">        за січень – __________________    20 _____   року</t>
  </si>
  <si>
    <t>Додаток 1</t>
  </si>
  <si>
    <t>за січень – ________________________    20 _____   року</t>
  </si>
  <si>
    <t>Додаток 2</t>
  </si>
  <si>
    <r>
      <t>відрахування на соціальні заходи,</t>
    </r>
    <r>
      <rPr>
        <b/>
        <i/>
        <sz val="14"/>
        <color indexed="8"/>
        <rFont val="Times New Roman"/>
        <family val="1"/>
        <charset val="204"/>
      </rPr>
      <t xml:space="preserve">     тис. грн</t>
    </r>
  </si>
  <si>
    <t xml:space="preserve">        за січень – ______________    20 _____   року</t>
  </si>
  <si>
    <t>Паливно-мастильні матеріали</t>
  </si>
  <si>
    <t xml:space="preserve">       за січень – _______________________    20 _____   року</t>
  </si>
  <si>
    <t>Додаток 4</t>
  </si>
  <si>
    <t>Додаток 5</t>
  </si>
  <si>
    <t>I клас</t>
  </si>
  <si>
    <t>II клас</t>
  </si>
  <si>
    <t>Усього за звітний квартал</t>
  </si>
  <si>
    <t>Додаток 6</t>
  </si>
  <si>
    <t>Обслуговування програмного забезпечення</t>
  </si>
  <si>
    <t>Охорона праці та техніка безпеки</t>
  </si>
  <si>
    <t>Ремонт</t>
  </si>
  <si>
    <t>Внесок на регулювання</t>
  </si>
  <si>
    <t>Плата за використання електричних мереж інших розподільчих компаній</t>
  </si>
  <si>
    <t>Судовий збір</t>
  </si>
  <si>
    <t>2.17</t>
  </si>
  <si>
    <t>Статті витрат</t>
  </si>
  <si>
    <t>Операційні контрольовані витрати</t>
  </si>
  <si>
    <t>Операційні неконтрольовані витрати</t>
  </si>
  <si>
    <t>Коригування витрат</t>
  </si>
  <si>
    <t>паливно-мастильні матеріали</t>
  </si>
  <si>
    <t>витрати на обслуговування програмного забезпечення</t>
  </si>
  <si>
    <t>витрати на спільне використання технологічних електричних мереж</t>
  </si>
  <si>
    <t>інші витрати (розшифрувати в додатку 1)</t>
  </si>
  <si>
    <t>Усього: чисельність виробничого персоналу</t>
  </si>
  <si>
    <t>Усього: чисельність адміністративного персоналу</t>
  </si>
  <si>
    <t>інші витрати</t>
  </si>
  <si>
    <t>приєднання споживачів
(фактично)</t>
  </si>
  <si>
    <t>витрати на ремонт
(фактично)</t>
  </si>
  <si>
    <t>інше
(фактично)</t>
  </si>
  <si>
    <t xml:space="preserve">   Інша діяльність   (фактично)</t>
  </si>
  <si>
    <t>1.6.6</t>
  </si>
  <si>
    <t>обробка сировини і матеріалів</t>
  </si>
  <si>
    <t>проведення аналізів і досліджень обладнання та устаткування</t>
  </si>
  <si>
    <t>транспортні послуги</t>
  </si>
  <si>
    <t>послуги з метрологічної атестації та повірки приладів</t>
  </si>
  <si>
    <t>послуги спеціалізованих пусконалагоджувальних організацій та інших організацій, які виконують роботи, пов’язані з перевіркою готовності до введення в дію (пуску) шляхом комплексних випробувань (під навантаженням) устаткування, окремих агрегатів, підстанцій</t>
  </si>
  <si>
    <t>послуги сторонніх організацій з водопостачання, водовідведення, теплопостачання, газопостачання (комунальні послуги)</t>
  </si>
  <si>
    <t>послуги з утилізації екологічно небезпечних відходів</t>
  </si>
  <si>
    <t>інші послуги виробничого характеру (розшифрувати)</t>
  </si>
  <si>
    <t>1.1.1.4</t>
  </si>
  <si>
    <t>1.1.1.5</t>
  </si>
  <si>
    <t>1.1.1.6</t>
  </si>
  <si>
    <t>1.1.1.7</t>
  </si>
  <si>
    <t>1.1.1.8</t>
  </si>
  <si>
    <t>1.1.1.9</t>
  </si>
  <si>
    <t>витрати на оплату послуг банків за обслуговування зарплатного проекту, поточних рахунків зі спеціальним режимом використання та інших поточних рахунків</t>
  </si>
  <si>
    <t>чистка трас</t>
  </si>
  <si>
    <t>податки, збори та інші платежі до бюджетів, у тому числі:</t>
  </si>
  <si>
    <t xml:space="preserve">    плата за воду</t>
  </si>
  <si>
    <t xml:space="preserve">    екологічний податок</t>
  </si>
  <si>
    <t xml:space="preserve">    тощо (розшифрувати)</t>
  </si>
  <si>
    <t>витрати на охорону праці</t>
  </si>
  <si>
    <t>відрахування профспілковим організаціям</t>
  </si>
  <si>
    <t>витрати на оплату лікарняних за рахунок підприємства (перші 5 днів)</t>
  </si>
  <si>
    <t>аудиторські послуги</t>
  </si>
  <si>
    <t>юридичні послуги</t>
  </si>
  <si>
    <t>страхування</t>
  </si>
  <si>
    <t>плата за оренду</t>
  </si>
  <si>
    <t>послуги з охорони</t>
  </si>
  <si>
    <t>поліграфічні, друкарські послуги</t>
  </si>
  <si>
    <t>канцелярські витрати</t>
  </si>
  <si>
    <t>підготовка кадрів</t>
  </si>
  <si>
    <t>1.1.2.1</t>
  </si>
  <si>
    <t>1.1.2.2</t>
  </si>
  <si>
    <t>1.1.2.3</t>
  </si>
  <si>
    <t>1.1.2.4</t>
  </si>
  <si>
    <t>1.1.2.5</t>
  </si>
  <si>
    <t>1.1.2.6</t>
  </si>
  <si>
    <t>…..</t>
  </si>
  <si>
    <t>купівельні напівфабрикати та комплектуючі вироби, які використовуються в операційній діяльності підприємства</t>
  </si>
  <si>
    <t>будівельні матеріали, які використовуються як основні та допоміжні матеріали в операційній діяльності підприємства</t>
  </si>
  <si>
    <t>трансформаторне масло для силових трансформаторів</t>
  </si>
  <si>
    <t>паливо, що використовується для обігріву приміщень</t>
  </si>
  <si>
    <t>інше (розшифрувати)</t>
  </si>
  <si>
    <t xml:space="preserve">інші матеріальні витрати </t>
  </si>
  <si>
    <t xml:space="preserve">       А-90-93</t>
  </si>
  <si>
    <t xml:space="preserve">      А-72-80</t>
  </si>
  <si>
    <t xml:space="preserve">       А-94-98</t>
  </si>
  <si>
    <t xml:space="preserve">      дизпаливо</t>
  </si>
  <si>
    <t xml:space="preserve">      газ метан</t>
  </si>
  <si>
    <t xml:space="preserve">      газ пропан</t>
  </si>
  <si>
    <t xml:space="preserve">      інше (розшифрувати)</t>
  </si>
  <si>
    <t>тис. л/тис. кВт.год</t>
  </si>
  <si>
    <t>1.1.2.7</t>
  </si>
  <si>
    <t>1.1.2.7.1</t>
  </si>
  <si>
    <t>1.1.2.8</t>
  </si>
  <si>
    <t>1.1.2.9</t>
  </si>
  <si>
    <t>Податок на нерухоме майно</t>
  </si>
  <si>
    <t>Послуги оператора системи передачі</t>
  </si>
  <si>
    <t>2.18</t>
  </si>
  <si>
    <t>послуги оператора системи передачі</t>
  </si>
  <si>
    <t>послуги з диспетчерського (оперативно-технологічного) управління</t>
  </si>
  <si>
    <t>1.1.7</t>
  </si>
  <si>
    <t>1.1.8</t>
  </si>
  <si>
    <t xml:space="preserve">витрати на електроенергію для господарчих потреб </t>
  </si>
  <si>
    <t>415</t>
  </si>
  <si>
    <t>420</t>
  </si>
  <si>
    <t>матеріали і комплектуючі вироби, які витрачаються на господарські потреби (випробування устаткування та споруд, поточні перевірки машин і механізмів, технічний огляд, утримання та експлуатація устаткування, будівель і споруд, передавальних пристроїв тощо)</t>
  </si>
  <si>
    <t xml:space="preserve">    податок на нерухоме майно</t>
  </si>
  <si>
    <t>інше</t>
  </si>
  <si>
    <t>Утримання, експлуатація основних засобів</t>
  </si>
  <si>
    <t>1.1.5.1</t>
  </si>
  <si>
    <t>1.1.5.2</t>
  </si>
  <si>
    <t>1.1.5.3</t>
  </si>
  <si>
    <t>1.1.5.4</t>
  </si>
  <si>
    <t>1.1.5.5</t>
  </si>
  <si>
    <t>1.1.5.6</t>
  </si>
  <si>
    <t>1.1.5.7</t>
  </si>
  <si>
    <t xml:space="preserve">Плата за послуги з диспетчерського (оперативно-технологічного) управління </t>
  </si>
  <si>
    <t>Форма № 2-НКРЕКП-розподіл електричної енергії           (квартальна)</t>
  </si>
  <si>
    <t>у діючих тарифах</t>
  </si>
  <si>
    <t>1.6.6.1</t>
  </si>
  <si>
    <t>у т. ч.: внески на регулювання</t>
  </si>
  <si>
    <t>Обсяг енергетичного обладнання на початок звітного періоду</t>
  </si>
  <si>
    <t>Обсяг енергетичного обладнання, що вибуло протягом звітного періоду</t>
  </si>
  <si>
    <t>Обсяг енергетичного обладнання на кінець звітного періоду</t>
  </si>
  <si>
    <t>Обсяг створеного енергетичного обладнання</t>
  </si>
  <si>
    <t>325</t>
  </si>
  <si>
    <t>425</t>
  </si>
  <si>
    <t>430</t>
  </si>
  <si>
    <t>№ з/п з форми № 2-НКРЕКП-розподіл електричної енергії</t>
  </si>
  <si>
    <t>Розшифрування окремих рядків форми звітності № 2-НКРЕКП-розподіл електричної енергії (квартальна)</t>
  </si>
  <si>
    <t>до форми звітності № 2-НКРЕКП-розподіл електричної енергії (квартальна)</t>
  </si>
  <si>
    <t>1.6.6.2</t>
  </si>
  <si>
    <t>1.6.6.2.1</t>
  </si>
  <si>
    <t>1.6.6.2.2</t>
  </si>
  <si>
    <t>1.6.6.2.3</t>
  </si>
  <si>
    <t>1.6.6.2.4</t>
  </si>
  <si>
    <t>1.6.6.3</t>
  </si>
  <si>
    <t>1.6.6.4</t>
  </si>
  <si>
    <t>1.6.6.5</t>
  </si>
  <si>
    <t>1.6.6.6</t>
  </si>
  <si>
    <t>1.6.6.7</t>
  </si>
  <si>
    <t>1.6.6.8</t>
  </si>
  <si>
    <t>1.6.6.9</t>
  </si>
  <si>
    <t>1.6.6.10</t>
  </si>
  <si>
    <t>1.6.6.11</t>
  </si>
  <si>
    <t>1.6.6.12</t>
  </si>
  <si>
    <t>1.6.6.13</t>
  </si>
  <si>
    <t>1.6.6.14</t>
  </si>
  <si>
    <t>1.6.6.15</t>
  </si>
  <si>
    <t>14.1</t>
  </si>
  <si>
    <t>Розшифрування окремих показників форми звітності № 2-НКРЕКП-розподіл електричної енергії (квартальна)</t>
  </si>
  <si>
    <t>№ з/п з форми    № 2-НКРЕКП-розподіл електричної енергії (квартальна)</t>
  </si>
  <si>
    <t>Додаток 7</t>
  </si>
  <si>
    <t>паливно-мастильні матеріали (розшифрувати в додатку 3)</t>
  </si>
  <si>
    <t>витрати на електроенергію для господарчих потреб (розшифрувати в додатку 3)</t>
  </si>
  <si>
    <t>Усього       (фактично)</t>
  </si>
  <si>
    <t xml:space="preserve">внески на регулювання </t>
  </si>
  <si>
    <t>сировина і матеріали (розшифрувати в додатку 2)</t>
  </si>
  <si>
    <t xml:space="preserve">сировина і матеріали </t>
  </si>
  <si>
    <t>роботи з вивчення можливостей подальшої експлуатації металоконструкцій, кранів, іншого устаткування та споруд, обстеження стану фундаментів будівель, споруд, обладнання і видача рекомендацій щодо їх подальшого використання</t>
  </si>
  <si>
    <t>Проведення загальних зборів</t>
  </si>
  <si>
    <t>Коригування за даними виконання цільового завдання щодо досягнення показників якості послуг</t>
  </si>
  <si>
    <t>малоцінні та швидкозношувані предмети (МШП), що використовуються не більше одного року або нормального операційного циклу, якщо він більше одного року, в операційній діяльності підприємства, зокрема інструмент, господарський інвентар, спеціальне оснащення, спеціальний одяг, спеціальне взуття та інші засоби індивідуального захисту, мило та інші миючі засоби, знешкоджувальні засоби, молоко і лікувально-профілактичне харчування</t>
  </si>
  <si>
    <t>інші витрати, які безпосередньо пов’язані з придбанням запасів і доведенням їх до стану, в якому вони придатні для використання у запланованих цілях (розшифрувати)</t>
  </si>
  <si>
    <r>
      <t>тис. л/тис. кВт</t>
    </r>
    <r>
      <rPr>
        <b/>
        <sz val="11"/>
        <rFont val="Arial Cyr"/>
        <charset val="204"/>
      </rPr>
      <t>∙</t>
    </r>
    <r>
      <rPr>
        <b/>
        <sz val="11"/>
        <rFont val="Times New Roman"/>
        <family val="1"/>
        <charset val="204"/>
      </rPr>
      <t>год</t>
    </r>
  </si>
  <si>
    <r>
      <t>ціна грн за               1 л/МВт</t>
    </r>
    <r>
      <rPr>
        <b/>
        <sz val="11"/>
        <rFont val="Arial Cyr"/>
        <charset val="204"/>
      </rPr>
      <t>∙</t>
    </r>
    <r>
      <rPr>
        <b/>
        <sz val="11"/>
        <rFont val="Times New Roman"/>
        <family val="1"/>
        <charset val="204"/>
      </rPr>
      <t>год               без ПДВ</t>
    </r>
  </si>
  <si>
    <t xml:space="preserve">            Розшифрування операційних контрольованих та операційних неконтрольованих витрат форми звітності № 2-НКРЕКП-розподіл електричної енергії (квартальна)</t>
  </si>
  <si>
    <t>Усього з початку року</t>
  </si>
  <si>
    <t xml:space="preserve">Обсяг фактичних технологічних витрат електричної енергії на її розподіл </t>
  </si>
  <si>
    <t xml:space="preserve">Інформація про обсяги, вартість розподілу та витрат електричної енергії в розподільчих мережах </t>
  </si>
  <si>
    <t>у т. ч.: за реактивну енергію</t>
  </si>
  <si>
    <t>Обсяг розподілу електричної енергії</t>
  </si>
  <si>
    <t>Довідково: інформація щодо витрат, які капіталізувалися з розподілу електричної енергії</t>
  </si>
  <si>
    <t xml:space="preserve">    квартальна – не пізніше 30 числа місяця, наступного за звітним періодом; за рік – не пізніше 01 березня   </t>
  </si>
  <si>
    <t>Фінансові витрати, що враховані в тарифах</t>
  </si>
  <si>
    <t>Середньомісячна заробітна плата працівників</t>
  </si>
  <si>
    <t>1.6.1</t>
  </si>
  <si>
    <t>1.6.2</t>
  </si>
  <si>
    <t>1.6.3</t>
  </si>
  <si>
    <t>1.6.4</t>
  </si>
  <si>
    <t>1.6.5</t>
  </si>
  <si>
    <t>8.1</t>
  </si>
  <si>
    <r>
      <t xml:space="preserve">за ____________            </t>
    </r>
    <r>
      <rPr>
        <b/>
        <sz val="12"/>
        <rFont val="Times New Roman"/>
        <family val="1"/>
        <charset val="204"/>
      </rPr>
      <t>(місяць)</t>
    </r>
  </si>
  <si>
    <r>
      <t xml:space="preserve">за ___________           </t>
    </r>
    <r>
      <rPr>
        <b/>
        <sz val="12"/>
        <rFont val="Times New Roman"/>
        <family val="1"/>
        <charset val="204"/>
      </rPr>
      <t xml:space="preserve"> (місяць)</t>
    </r>
  </si>
  <si>
    <t>Обсяг купівлі електричної енергії з метою компенсації технологічних витрат електричної енергії на її розподіл</t>
  </si>
  <si>
    <t>Витрати з прибутку</t>
  </si>
  <si>
    <t xml:space="preserve">Інші операційні доходи                                           </t>
  </si>
  <si>
    <t>Додаток 3                                                      до форми звітності № 2-НКРЕКП-розподіл електричної енергії (картальна)</t>
  </si>
  <si>
    <t>Розшифрування окремих рядків форми звітності № 2-НКРЕКП-розподіл електричної енергії (річна)</t>
  </si>
  <si>
    <t xml:space="preserve">Інші фінансові доходи                                              </t>
  </si>
  <si>
    <t xml:space="preserve">Інші доходи                                                    </t>
  </si>
  <si>
    <t xml:space="preserve">Інші витрати                                                  </t>
  </si>
  <si>
    <t xml:space="preserve">Середньоблікова кількість штатних працівників </t>
  </si>
  <si>
    <t>Кількість відпрацьованого робочого часу штатними працівниками</t>
  </si>
  <si>
    <t xml:space="preserve">   (звітний період)</t>
  </si>
  <si>
    <t>5.1</t>
  </si>
  <si>
    <t>5.2</t>
  </si>
  <si>
    <t>5.3</t>
  </si>
  <si>
    <t>5.4</t>
  </si>
  <si>
    <r>
      <t xml:space="preserve"> МВт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</si>
  <si>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r>
      <t>МВт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</si>
  <si>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Суб’єкти господарювання, що мають ліцензію на провадження господарської діяльності з розподілу електричної енергії, –</t>
  </si>
  <si>
    <t>Найменування суб’єкта господарювання:</t>
  </si>
  <si>
    <t>Витрати, пов’язані з купівлею електричної енергії з метою компенсації технологічних витрат електричної енергії на її розподіл</t>
  </si>
  <si>
    <t>Дефіцит або профіцит коштів у частині надходження та витрат, пов’язаних з наданням послуг з приєднання електроустановок замовників до електричних мереж</t>
  </si>
  <si>
    <t>Діяльність, пов’язана з ліцензованою
(фактично)</t>
  </si>
  <si>
    <t>(найменування суб’єкта господарювання)</t>
  </si>
  <si>
    <t>люд.-год</t>
  </si>
  <si>
    <t>*До обсягу розподілу електричної енергії не включається обсяг електричної енергії, не облікованої внаслідок порушення споживачами законодавства.</t>
  </si>
  <si>
    <t>Обсяг розподіленої електричної енергії, усього, у т. ч.:*</t>
  </si>
  <si>
    <t xml:space="preserve">витрати на оплату праці  </t>
  </si>
  <si>
    <t>216</t>
  </si>
  <si>
    <t xml:space="preserve">витрати на послуги оператора системи передачі </t>
  </si>
  <si>
    <t>221</t>
  </si>
  <si>
    <t xml:space="preserve">витрати на послуги  диспетчерського (оперативно-технологічного) управління </t>
  </si>
  <si>
    <t>222</t>
  </si>
  <si>
    <t>витрати на здійснення операцій купівлі-продажу на ринку «на добу наперед» та внутрішньодобовому ринку (ПОР)</t>
  </si>
  <si>
    <t>223</t>
  </si>
  <si>
    <t>сума відрахувань коштів первинним профспілковим організаціям</t>
  </si>
  <si>
    <t>224</t>
  </si>
  <si>
    <t>відрахування на соціальні заходи</t>
  </si>
  <si>
    <t>сума внесків на регулювання</t>
  </si>
  <si>
    <t>226</t>
  </si>
  <si>
    <t xml:space="preserve">витрати на спільне використання технологічних електричних мереж </t>
  </si>
  <si>
    <t>227</t>
  </si>
  <si>
    <t>4.1</t>
  </si>
  <si>
    <t>4.2</t>
  </si>
  <si>
    <t>4.3</t>
  </si>
  <si>
    <t>4.4</t>
  </si>
  <si>
    <t>4.5</t>
  </si>
  <si>
    <t>6.1</t>
  </si>
  <si>
    <t>6.2</t>
  </si>
  <si>
    <t>8.2</t>
  </si>
  <si>
    <t>Податок на прибуток</t>
  </si>
  <si>
    <t>Дефіцит або профіцит коштів у частині надходження та витрат, пов'язаних із наданням послуг з приєднання електроустановок замовників до електричних мереж (ПР)</t>
  </si>
  <si>
    <t>Коригування необхідного доходу від здійснення діяльності з розподілу електричної енергії</t>
  </si>
  <si>
    <t>Амортизацiя (за бухгалтерським обліком)</t>
  </si>
  <si>
    <t>Х</t>
  </si>
  <si>
    <t>1.37</t>
  </si>
  <si>
    <r>
      <t xml:space="preserve">за   ___________                </t>
    </r>
    <r>
      <rPr>
        <b/>
        <sz val="12"/>
        <rFont val="Times New Roman"/>
        <family val="1"/>
        <charset val="204"/>
      </rPr>
      <t>(місяць)</t>
    </r>
  </si>
  <si>
    <r>
      <t xml:space="preserve"> МВт</t>
    </r>
    <r>
      <rPr>
        <sz val="12"/>
        <rFont val="Times New Roman"/>
        <family val="1"/>
        <charset val="204"/>
      </rPr>
      <t>∙</t>
    </r>
    <r>
      <rPr>
        <i/>
        <sz val="12"/>
        <rFont val="Times New Roman"/>
        <family val="1"/>
        <charset val="204"/>
      </rPr>
      <t>год</t>
    </r>
  </si>
  <si>
    <t>Регуляторна амортизація, у т.ч.:</t>
  </si>
  <si>
    <t>Прибуток на регуляторну базу активів, у т. ч.:</t>
  </si>
  <si>
    <t>прибуток на регуляторну базу активів, яка створена на дату переходу до стимулюючого регулювання</t>
  </si>
  <si>
    <t>прибуток на регуляторну базу активів, яка створена після переходу до стимулюючого регулювання</t>
  </si>
  <si>
    <t>Операційні контрольовані витрати (розшифрувати в додатку 5), у т.ч.:</t>
  </si>
  <si>
    <t>Операційні неконтрольовані витрати (розшифрувати в додатку 5), у т.ч.:</t>
  </si>
  <si>
    <t>Національній комісії, що здійснює державне регулювання у сферах енергетики та комунальних послуг</t>
  </si>
  <si>
    <t>Керівник суб’єкта господарювання (або інша уповноважена особа)</t>
  </si>
  <si>
    <t xml:space="preserve">Виконавець  </t>
  </si>
  <si>
    <t>Керівник суб’єкта господарювання  (або інша уповноважена особа)</t>
  </si>
  <si>
    <t>Виконавець</t>
  </si>
  <si>
    <t>Телефон: ________________________________</t>
  </si>
  <si>
    <t>Електронна пошта: _____________________________</t>
  </si>
  <si>
    <t>Телефон: _______________________</t>
  </si>
  <si>
    <t xml:space="preserve">Керівник суб’єкта господарювання    (або інша уповноважена особа) </t>
  </si>
  <si>
    <t xml:space="preserve">Керівник суб’єкта господарювання (або інша уповноважена особа) </t>
  </si>
  <si>
    <t xml:space="preserve">Виконавець     </t>
  </si>
  <si>
    <t>Телефон: _________________</t>
  </si>
  <si>
    <t xml:space="preserve">Керівник суб’єкта господарювання  (або інша уповноважена особа)    </t>
  </si>
  <si>
    <t xml:space="preserve">Виконавець </t>
  </si>
  <si>
    <t>Електронна пошта: ______________________________</t>
  </si>
  <si>
    <t>від 28 лютого 2019 року № 282
(у редакції постанови НКРЕКП від 20.12.2022 № 1781)</t>
  </si>
  <si>
    <r>
      <t xml:space="preserve">                    за   _____________________   20 _</t>
    </r>
    <r>
      <rPr>
        <u/>
        <sz val="12"/>
        <rFont val="Times New Roman"/>
        <family val="1"/>
        <charset val="204"/>
      </rPr>
      <t>__</t>
    </r>
    <r>
      <rPr>
        <sz val="12"/>
        <rFont val="Times New Roman"/>
        <family val="1"/>
        <charset val="204"/>
      </rPr>
      <t>__   року</t>
    </r>
  </si>
  <si>
    <t>у т. ч. за надання послуг комерційного обліку</t>
  </si>
  <si>
    <t xml:space="preserve">    за січень –</t>
  </si>
  <si>
    <t>року</t>
  </si>
  <si>
    <t>Телефон:</t>
  </si>
  <si>
    <t>Електронна пошта:</t>
  </si>
  <si>
    <t>№ з/п з форми     
№ 2-НКРЕКП-розподіл електричної енергії</t>
  </si>
  <si>
    <t>Додаток 8</t>
  </si>
  <si>
    <t>(найменування суб'єкта господарювання)</t>
  </si>
  <si>
    <t xml:space="preserve"> на активи, які створені на дату переходу до стимулюючого регулювання (А0)</t>
  </si>
  <si>
    <t xml:space="preserve"> на активи, які створені на дату переходу до стимулюючого регулювання (Аст)</t>
  </si>
  <si>
    <t xml:space="preserve"> на активи, віднесені до категорії 1, які створені після переходу на стимулююче регулювання (Анов 1)</t>
  </si>
  <si>
    <t xml:space="preserve"> на активи, віднесені до категорії 2, які створені після переходу на стимулююче регулювання (Анов 2)</t>
  </si>
  <si>
    <t xml:space="preserve"> на активи, віднесені до категорії 3, які створені після переходу на стимулююче регулювання (Анов 3)</t>
  </si>
  <si>
    <t xml:space="preserve"> на активи, віднесені до категорії 4, які створені після переходу на стимулююче регулювання (Анов 4)</t>
  </si>
  <si>
    <t>Загальна  регуляторна база активів (залишкова) на кінець звітного періоду, у т.ч.:</t>
  </si>
  <si>
    <t>регуляторна база активів, яка створена на дату переходу до стимулюючого регулювання, на кінець звітного періоду (залишкова)</t>
  </si>
  <si>
    <t>регуляторна база активів, яка створена після переходу до стимулюючого регулювання, на кінець звітного періоду(залишкова)</t>
  </si>
  <si>
    <t>Загальна   первісна вартість створених та прийнятих на баланс активів, у т.ч.:</t>
  </si>
  <si>
    <t>віднесених до регуляторної бази активів, яка створена на дату переходу до стимулюючого регулювання (Іоп)</t>
  </si>
  <si>
    <t xml:space="preserve"> віднесених до категорії 1 регуляторної бази активів, які створені після переходу до стимулюючого регулювання (Інов 1)</t>
  </si>
  <si>
    <t xml:space="preserve"> віднесених до категорії 2 регуляторної бази активів, які створені після переходу до стимулюючого регулювання (Інов 2)</t>
  </si>
  <si>
    <t xml:space="preserve"> віднесених до категорії 3 регуляторної бази активів, які створені після переходу до стимулюючого регулювання (Інов 3)</t>
  </si>
  <si>
    <t xml:space="preserve"> віднесених до категорії 4 регуляторної бази активів, які створені після переходу до стимулюючого регулювання (Інов 4)</t>
  </si>
  <si>
    <t>Загальна залишкова вартість виведених з експлуатації активів (елементів активів) із регуляторної бази активів, у т. ч.:</t>
  </si>
  <si>
    <t>віднесених до регуляторної бази активів, яка створена на дату переходу до стимулюючого регулювання (ВА0 t-1)</t>
  </si>
  <si>
    <t xml:space="preserve"> віднесених до категорії 1 регуляторної бази активів, які створені після переходу до стимулюючого регулювання (ВАнов1)</t>
  </si>
  <si>
    <t xml:space="preserve"> віднесених до категорії 2 регуляторної бази активів, які створені після переходу до стимулюючого регулювання (ВАнов 2)</t>
  </si>
  <si>
    <t xml:space="preserve"> віднесених до категорії 3 регуляторної бази активів, які створені після переходу до стимулюючого регулювання (ВАнов 3)</t>
  </si>
  <si>
    <t xml:space="preserve"> віднесених до категорії 4 регуляторної бази активів, які створені після переходу до стимулюючого регулювання (ВАнов 4)</t>
  </si>
  <si>
    <t>Загальна залишкова вартість повторно введених активів (елементів активу), повернутих до експлуатації після тимчасового припинення їх використання,  віднесених до регуляторної бази активів, у т.ч.:</t>
  </si>
  <si>
    <t>віднесених до регуляторної бази активів, яка створена на дату переходу до стимулюючого регулювання (І0вп)</t>
  </si>
  <si>
    <t>віднесених до категорії 1 регуляторної бази активів, які створені після переходу до стимулюючого регулювання (Інов1 ВП)</t>
  </si>
  <si>
    <t>віднесених до категорії 2 регуляторної бази активів, які створені після переходу до стимулюючого регулювання (Інов2 ВП)</t>
  </si>
  <si>
    <t>віднесених до категорії 3 регуляторної бази активів, які створені після переходу до стимулюючого регулювання (Інов3 ВП)</t>
  </si>
  <si>
    <t>5.5</t>
  </si>
  <si>
    <t>віднесених до категорії 4 регуляторної бази активів, які створені після переходу до стимулюючого регулювання (Інов4 ВП)</t>
  </si>
  <si>
    <t xml:space="preserve">Телефон: </t>
  </si>
  <si>
    <t xml:space="preserve">Електронна пошта: </t>
  </si>
  <si>
    <t>на підконтрольній території</t>
  </si>
  <si>
    <t>на тимчасово окупованій території</t>
  </si>
  <si>
    <t>7.1</t>
  </si>
  <si>
    <t xml:space="preserve"> на підконтрольній території</t>
  </si>
  <si>
    <t>7.2</t>
  </si>
  <si>
    <t>435</t>
  </si>
  <si>
    <t>440</t>
  </si>
  <si>
    <t>445</t>
  </si>
  <si>
    <t>Регуляторна амортизація</t>
  </si>
  <si>
    <t>245</t>
  </si>
  <si>
    <t>Загальна  регуляторна база активів (залишкова) на початок року, у т.ч.:</t>
  </si>
  <si>
    <t>регуляторна база активів, яка створена на дату переходу до стимулюючого регулювання, на початок року (залишкова)</t>
  </si>
  <si>
    <t>250</t>
  </si>
  <si>
    <t>регуляторна база активів, яка створена після переходу до стимулюючого регулювання, на початок року (залишкова)</t>
  </si>
  <si>
    <t>регуляторна база активів, яка створена після переходу до стимулюючого регулювання, на кінець звітного періоду (залишкова)</t>
  </si>
  <si>
    <t>11.1</t>
  </si>
  <si>
    <t>11.2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</si>
</sst>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1"/>
      <name val="Arial Cyr"/>
      <charset val="204"/>
    </font>
    <font>
      <sz val="10"/>
      <color indexed="10"/>
      <name val="Arial Cyr"/>
      <charset val="204"/>
    </font>
    <font>
      <i/>
      <sz val="13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 Cyr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.5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.5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23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51" fillId="0" borderId="0"/>
    <xf numFmtId="0" fontId="26" fillId="0" borderId="0"/>
    <xf numFmtId="0" fontId="43" fillId="0" borderId="0"/>
    <xf numFmtId="0" fontId="27" fillId="0" borderId="0"/>
    <xf numFmtId="0" fontId="26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522">
    <xf numFmtId="0" fontId="0" fillId="0" borderId="0" xfId="0"/>
    <xf numFmtId="0" fontId="0" fillId="0" borderId="0" xfId="0" applyAlignment="1"/>
    <xf numFmtId="0" fontId="0" fillId="0" borderId="0" xfId="0" applyBorder="1"/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29" fillId="0" borderId="0" xfId="0" applyFont="1"/>
    <xf numFmtId="0" fontId="23" fillId="0" borderId="0" xfId="0" applyFont="1"/>
    <xf numFmtId="0" fontId="0" fillId="0" borderId="0" xfId="0" applyFill="1"/>
    <xf numFmtId="0" fontId="0" fillId="0" borderId="0" xfId="0" applyBorder="1" applyAlignment="1"/>
    <xf numFmtId="0" fontId="11" fillId="0" borderId="0" xfId="0" applyFont="1" applyAlignment="1">
      <alignment wrapText="1"/>
    </xf>
    <xf numFmtId="0" fontId="33" fillId="2" borderId="1" xfId="5" applyFont="1" applyFill="1" applyBorder="1" applyAlignment="1" applyProtection="1">
      <alignment horizontal="left" vertical="center" wrapText="1"/>
      <protection locked="0"/>
    </xf>
    <xf numFmtId="0" fontId="32" fillId="2" borderId="1" xfId="5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justify" wrapText="1"/>
      <protection locked="0"/>
    </xf>
    <xf numFmtId="0" fontId="11" fillId="0" borderId="0" xfId="0" applyFont="1" applyFill="1" applyBorder="1" applyAlignment="1" applyProtection="1">
      <alignment horizontal="center" vertical="justify"/>
      <protection locked="0"/>
    </xf>
    <xf numFmtId="4" fontId="6" fillId="0" borderId="0" xfId="5" applyNumberFormat="1" applyFont="1" applyFill="1" applyBorder="1" applyAlignment="1" applyProtection="1">
      <alignment horizontal="center" vertical="center" wrapText="1"/>
      <protection locked="0"/>
    </xf>
    <xf numFmtId="1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5" applyFont="1" applyFill="1" applyBorder="1" applyAlignment="1" applyProtection="1">
      <alignment horizontal="left" vertical="center" wrapText="1"/>
      <protection locked="0"/>
    </xf>
    <xf numFmtId="49" fontId="33" fillId="0" borderId="0" xfId="5" applyNumberFormat="1" applyFont="1" applyFill="1" applyBorder="1" applyAlignment="1" applyProtection="1">
      <alignment vertical="top"/>
      <protection locked="0"/>
    </xf>
    <xf numFmtId="0" fontId="0" fillId="0" borderId="0" xfId="0" applyFill="1" applyBorder="1"/>
    <xf numFmtId="0" fontId="35" fillId="0" borderId="0" xfId="0" applyFont="1" applyAlignment="1">
      <alignment wrapText="1"/>
    </xf>
    <xf numFmtId="0" fontId="32" fillId="2" borderId="1" xfId="5" applyFont="1" applyFill="1" applyBorder="1" applyAlignment="1" applyProtection="1">
      <alignment horizontal="center" vertical="center" wrapText="1"/>
    </xf>
    <xf numFmtId="49" fontId="9" fillId="2" borderId="1" xfId="5" applyNumberFormat="1" applyFont="1" applyFill="1" applyBorder="1" applyAlignment="1">
      <alignment horizontal="center" vertical="center" wrapText="1"/>
    </xf>
    <xf numFmtId="0" fontId="33" fillId="2" borderId="1" xfId="5" applyFont="1" applyFill="1" applyBorder="1" applyAlignment="1" applyProtection="1">
      <alignment horizontal="center" vertical="center" wrapText="1"/>
    </xf>
    <xf numFmtId="49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5" applyNumberFormat="1" applyFont="1" applyFill="1" applyBorder="1" applyAlignment="1" applyProtection="1">
      <alignment horizontal="center" vertical="center" wrapText="1"/>
    </xf>
    <xf numFmtId="0" fontId="9" fillId="2" borderId="1" xfId="5" applyFont="1" applyFill="1" applyBorder="1" applyAlignment="1">
      <alignment horizontal="left" vertical="center" wrapText="1"/>
    </xf>
    <xf numFmtId="0" fontId="11" fillId="2" borderId="1" xfId="5" applyFont="1" applyFill="1" applyBorder="1" applyAlignment="1">
      <alignment horizontal="left" vertical="center" wrapText="1"/>
    </xf>
    <xf numFmtId="0" fontId="31" fillId="2" borderId="1" xfId="5" applyFont="1" applyFill="1" applyBorder="1" applyAlignment="1">
      <alignment horizontal="center" vertical="center" wrapText="1"/>
    </xf>
    <xf numFmtId="4" fontId="11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justify"/>
      <protection locked="0"/>
    </xf>
    <xf numFmtId="49" fontId="32" fillId="2" borderId="1" xfId="5" applyNumberFormat="1" applyFont="1" applyFill="1" applyBorder="1" applyAlignment="1" applyProtection="1">
      <alignment horizontal="center" vertical="top"/>
      <protection locked="0"/>
    </xf>
    <xf numFmtId="0" fontId="33" fillId="0" borderId="0" xfId="0" applyFont="1"/>
    <xf numFmtId="0" fontId="28" fillId="0" borderId="0" xfId="0" applyFont="1" applyFill="1" applyAlignment="1" applyProtection="1">
      <alignment horizontal="right"/>
    </xf>
    <xf numFmtId="0" fontId="43" fillId="0" borderId="0" xfId="0" applyFont="1"/>
    <xf numFmtId="0" fontId="19" fillId="0" borderId="0" xfId="2" applyFont="1" applyBorder="1" applyAlignment="1"/>
    <xf numFmtId="0" fontId="11" fillId="2" borderId="1" xfId="5" applyFont="1" applyFill="1" applyBorder="1" applyAlignment="1">
      <alignment horizontal="center" vertical="center" wrapText="1"/>
    </xf>
    <xf numFmtId="49" fontId="9" fillId="2" borderId="3" xfId="5" applyNumberFormat="1" applyFont="1" applyFill="1" applyBorder="1" applyAlignment="1">
      <alignment horizontal="center" vertical="center" wrapText="1"/>
    </xf>
    <xf numFmtId="49" fontId="11" fillId="2" borderId="3" xfId="5" applyNumberFormat="1" applyFont="1" applyFill="1" applyBorder="1" applyAlignment="1" applyProtection="1">
      <alignment horizontal="center" vertical="center" wrapText="1"/>
      <protection locked="0"/>
    </xf>
    <xf numFmtId="49" fontId="11" fillId="2" borderId="1" xfId="5" applyNumberFormat="1" applyFont="1" applyFill="1" applyBorder="1" applyAlignment="1">
      <alignment horizontal="center" vertical="center" wrapText="1"/>
    </xf>
    <xf numFmtId="0" fontId="47" fillId="0" borderId="0" xfId="0" applyFont="1" applyAlignment="1">
      <alignment vertical="top"/>
    </xf>
    <xf numFmtId="0" fontId="48" fillId="2" borderId="1" xfId="5" applyFont="1" applyFill="1" applyBorder="1" applyAlignment="1">
      <alignment horizontal="center" wrapText="1"/>
    </xf>
    <xf numFmtId="0" fontId="46" fillId="2" borderId="1" xfId="5" applyFont="1" applyFill="1" applyBorder="1" applyAlignment="1">
      <alignment horizontal="center" wrapText="1"/>
    </xf>
    <xf numFmtId="0" fontId="28" fillId="2" borderId="1" xfId="5" applyFont="1" applyFill="1" applyBorder="1" applyAlignment="1">
      <alignment horizontal="left" vertical="center" wrapText="1"/>
    </xf>
    <xf numFmtId="0" fontId="11" fillId="0" borderId="0" xfId="0" applyFont="1" applyAlignment="1"/>
    <xf numFmtId="0" fontId="5" fillId="0" borderId="0" xfId="0" applyFont="1" applyFill="1" applyBorder="1" applyAlignment="1" applyProtection="1">
      <alignment horizontal="center" vertical="justify" wrapText="1"/>
      <protection locked="0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49" fontId="32" fillId="2" borderId="1" xfId="5" applyNumberFormat="1" applyFont="1" applyFill="1" applyBorder="1" applyAlignment="1">
      <alignment horizontal="center" vertical="center" wrapText="1"/>
    </xf>
    <xf numFmtId="49" fontId="32" fillId="2" borderId="1" xfId="5" applyNumberFormat="1" applyFont="1" applyFill="1" applyBorder="1" applyAlignment="1" applyProtection="1">
      <alignment horizontal="center" vertical="center"/>
      <protection locked="0"/>
    </xf>
    <xf numFmtId="49" fontId="32" fillId="2" borderId="1" xfId="5" applyNumberFormat="1" applyFont="1" applyFill="1" applyBorder="1" applyAlignment="1" applyProtection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49" fontId="11" fillId="2" borderId="5" xfId="5" applyNumberFormat="1" applyFont="1" applyFill="1" applyBorder="1" applyAlignment="1" applyProtection="1">
      <alignment horizontal="center" vertical="center" wrapText="1"/>
      <protection locked="0"/>
    </xf>
    <xf numFmtId="0" fontId="11" fillId="2" borderId="6" xfId="5" applyFont="1" applyFill="1" applyBorder="1" applyAlignment="1">
      <alignment horizontal="center" vertical="center" wrapText="1"/>
    </xf>
    <xf numFmtId="0" fontId="11" fillId="0" borderId="1" xfId="1" applyFont="1" applyBorder="1" applyAlignment="1" applyProtection="1">
      <alignment horizontal="left" vertical="center" wrapText="1"/>
    </xf>
    <xf numFmtId="0" fontId="9" fillId="0" borderId="1" xfId="1" applyFont="1" applyBorder="1" applyAlignment="1" applyProtection="1">
      <alignment horizontal="left" vertical="center" wrapText="1"/>
    </xf>
    <xf numFmtId="0" fontId="31" fillId="2" borderId="4" xfId="5" applyFont="1" applyFill="1" applyBorder="1" applyAlignment="1">
      <alignment horizontal="center" vertical="center" wrapText="1"/>
    </xf>
    <xf numFmtId="49" fontId="32" fillId="2" borderId="1" xfId="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/>
    <xf numFmtId="49" fontId="11" fillId="0" borderId="7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</xf>
    <xf numFmtId="1" fontId="6" fillId="3" borderId="4" xfId="0" applyNumberFormat="1" applyFont="1" applyFill="1" applyBorder="1" applyAlignment="1" applyProtection="1">
      <alignment horizontal="center" vertical="center"/>
    </xf>
    <xf numFmtId="1" fontId="6" fillId="3" borderId="7" xfId="0" applyNumberFormat="1" applyFont="1" applyFill="1" applyBorder="1" applyAlignment="1" applyProtection="1">
      <alignment horizontal="center" vertical="center"/>
    </xf>
    <xf numFmtId="1" fontId="6" fillId="3" borderId="8" xfId="0" applyNumberFormat="1" applyFont="1" applyFill="1" applyBorder="1" applyAlignment="1" applyProtection="1">
      <alignment horizontal="center" vertical="center"/>
    </xf>
    <xf numFmtId="1" fontId="6" fillId="3" borderId="9" xfId="0" applyNumberFormat="1" applyFont="1" applyFill="1" applyBorder="1" applyAlignment="1" applyProtection="1">
      <alignment horizontal="center" vertical="center"/>
    </xf>
    <xf numFmtId="1" fontId="6" fillId="3" borderId="10" xfId="0" applyNumberFormat="1" applyFont="1" applyFill="1" applyBorder="1" applyAlignment="1" applyProtection="1">
      <alignment horizontal="center" vertical="center"/>
    </xf>
    <xf numFmtId="1" fontId="6" fillId="3" borderId="11" xfId="0" applyNumberFormat="1" applyFont="1" applyFill="1" applyBorder="1" applyAlignment="1" applyProtection="1">
      <alignment horizontal="center" vertical="center"/>
    </xf>
    <xf numFmtId="1" fontId="6" fillId="3" borderId="12" xfId="0" applyNumberFormat="1" applyFont="1" applyFill="1" applyBorder="1" applyAlignment="1" applyProtection="1">
      <alignment horizontal="center" vertical="center"/>
    </xf>
    <xf numFmtId="1" fontId="6" fillId="3" borderId="13" xfId="0" applyNumberFormat="1" applyFont="1" applyFill="1" applyBorder="1" applyAlignment="1" applyProtection="1">
      <alignment horizontal="center" vertical="center"/>
    </xf>
    <xf numFmtId="3" fontId="6" fillId="3" borderId="12" xfId="0" applyNumberFormat="1" applyFont="1" applyFill="1" applyBorder="1" applyAlignment="1" applyProtection="1">
      <alignment horizontal="center" vertical="center"/>
    </xf>
    <xf numFmtId="3" fontId="6" fillId="4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4" xfId="0" applyNumberFormat="1" applyFont="1" applyFill="1" applyBorder="1" applyAlignment="1" applyProtection="1">
      <alignment horizontal="center" vertical="center"/>
      <protection locked="0"/>
    </xf>
    <xf numFmtId="3" fontId="6" fillId="4" borderId="4" xfId="0" applyNumberFormat="1" applyFont="1" applyFill="1" applyBorder="1" applyAlignment="1" applyProtection="1">
      <alignment horizontal="center" vertical="center"/>
    </xf>
    <xf numFmtId="3" fontId="6" fillId="2" borderId="1" xfId="5" applyNumberFormat="1" applyFont="1" applyFill="1" applyBorder="1" applyAlignment="1" applyProtection="1">
      <alignment horizontal="center" vertical="center" wrapText="1"/>
      <protection locked="0"/>
    </xf>
    <xf numFmtId="3" fontId="4" fillId="4" borderId="1" xfId="5" applyNumberFormat="1" applyFont="1" applyFill="1" applyBorder="1" applyAlignment="1">
      <alignment horizontal="center" vertical="center" wrapText="1"/>
    </xf>
    <xf numFmtId="3" fontId="11" fillId="2" borderId="1" xfId="5" applyNumberFormat="1" applyFont="1" applyFill="1" applyBorder="1" applyAlignment="1" applyProtection="1">
      <alignment horizontal="center" vertical="center" wrapText="1"/>
      <protection locked="0"/>
    </xf>
    <xf numFmtId="3" fontId="24" fillId="0" borderId="1" xfId="5" applyNumberFormat="1" applyFont="1" applyFill="1" applyBorder="1" applyAlignment="1" applyProtection="1">
      <alignment horizontal="center" vertical="center" wrapText="1"/>
      <protection locked="0"/>
    </xf>
    <xf numFmtId="3" fontId="9" fillId="4" borderId="1" xfId="5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Protection="1"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right"/>
      <protection locked="0"/>
    </xf>
    <xf numFmtId="49" fontId="24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5" applyFont="1" applyFill="1" applyBorder="1" applyAlignment="1" applyProtection="1">
      <alignment horizontal="left" vertical="center" wrapText="1"/>
      <protection locked="0"/>
    </xf>
    <xf numFmtId="49" fontId="36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5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Border="1" applyProtection="1">
      <protection locked="0"/>
    </xf>
    <xf numFmtId="0" fontId="24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4" fillId="2" borderId="1" xfId="5" applyFont="1" applyFill="1" applyBorder="1" applyAlignment="1" applyProtection="1">
      <alignment horizontal="center" vertical="center" wrapText="1"/>
    </xf>
    <xf numFmtId="0" fontId="36" fillId="2" borderId="1" xfId="5" applyFont="1" applyFill="1" applyBorder="1" applyAlignment="1" applyProtection="1">
      <alignment horizontal="center" vertical="center" wrapText="1"/>
    </xf>
    <xf numFmtId="0" fontId="38" fillId="0" borderId="14" xfId="0" applyFont="1" applyFill="1" applyBorder="1" applyAlignment="1" applyProtection="1">
      <alignment horizontal="center" vertical="center"/>
    </xf>
    <xf numFmtId="0" fontId="38" fillId="0" borderId="1" xfId="0" applyFont="1" applyFill="1" applyBorder="1" applyAlignment="1" applyProtection="1">
      <alignment horizontal="center" vertical="center"/>
    </xf>
    <xf numFmtId="49" fontId="38" fillId="0" borderId="1" xfId="0" applyNumberFormat="1" applyFont="1" applyFill="1" applyBorder="1" applyAlignment="1" applyProtection="1">
      <alignment horizontal="center" vertical="center"/>
    </xf>
    <xf numFmtId="49" fontId="38" fillId="0" borderId="4" xfId="0" applyNumberFormat="1" applyFont="1" applyFill="1" applyBorder="1" applyAlignment="1" applyProtection="1">
      <alignment horizontal="center" vertical="center"/>
    </xf>
    <xf numFmtId="0" fontId="38" fillId="0" borderId="10" xfId="0" applyFont="1" applyFill="1" applyBorder="1" applyAlignment="1" applyProtection="1">
      <alignment horizontal="center" vertical="center"/>
    </xf>
    <xf numFmtId="49" fontId="11" fillId="0" borderId="15" xfId="0" applyNumberFormat="1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left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11" fillId="0" borderId="14" xfId="0" applyNumberFormat="1" applyFont="1" applyFill="1" applyBorder="1" applyAlignment="1" applyProtection="1">
      <alignment horizontal="center" vertical="center"/>
    </xf>
    <xf numFmtId="1" fontId="11" fillId="0" borderId="1" xfId="0" applyNumberFormat="1" applyFont="1" applyFill="1" applyBorder="1" applyAlignment="1" applyProtection="1">
      <alignment vertical="center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indent="4"/>
    </xf>
    <xf numFmtId="0" fontId="11" fillId="0" borderId="1" xfId="0" applyFont="1" applyFill="1" applyBorder="1" applyAlignment="1" applyProtection="1">
      <alignment horizontal="left" vertical="center" wrapText="1" indent="4"/>
    </xf>
    <xf numFmtId="3" fontId="4" fillId="4" borderId="7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vertical="center" wrapText="1"/>
    </xf>
    <xf numFmtId="0" fontId="11" fillId="0" borderId="7" xfId="0" applyFont="1" applyFill="1" applyBorder="1" applyAlignment="1" applyProtection="1">
      <alignment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vertical="center" wrapText="1"/>
    </xf>
    <xf numFmtId="0" fontId="11" fillId="0" borderId="17" xfId="0" applyFont="1" applyFill="1" applyBorder="1" applyAlignment="1" applyProtection="1">
      <alignment horizontal="left" vertical="center" indent="4"/>
    </xf>
    <xf numFmtId="0" fontId="11" fillId="0" borderId="18" xfId="0" applyFont="1" applyFill="1" applyBorder="1" applyAlignment="1" applyProtection="1">
      <alignment horizontal="left" vertical="center" indent="4"/>
    </xf>
    <xf numFmtId="0" fontId="11" fillId="0" borderId="18" xfId="0" applyFont="1" applyFill="1" applyBorder="1" applyAlignment="1" applyProtection="1">
      <alignment vertical="center"/>
    </xf>
    <xf numFmtId="0" fontId="11" fillId="0" borderId="18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vertical="center" wrapText="1"/>
    </xf>
    <xf numFmtId="49" fontId="11" fillId="0" borderId="19" xfId="0" applyNumberFormat="1" applyFont="1" applyFill="1" applyBorder="1" applyAlignment="1" applyProtection="1">
      <alignment horizontal="center" vertical="center"/>
    </xf>
    <xf numFmtId="1" fontId="11" fillId="0" borderId="12" xfId="0" applyNumberFormat="1" applyFont="1" applyFill="1" applyBorder="1" applyAlignment="1" applyProtection="1">
      <alignment vertical="center"/>
    </xf>
    <xf numFmtId="1" fontId="11" fillId="0" borderId="12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justify"/>
    </xf>
    <xf numFmtId="0" fontId="29" fillId="0" borderId="4" xfId="0" applyFont="1" applyBorder="1" applyAlignment="1">
      <alignment horizontal="center" vertical="center" wrapText="1"/>
    </xf>
    <xf numFmtId="49" fontId="11" fillId="0" borderId="20" xfId="0" applyNumberFormat="1" applyFont="1" applyFill="1" applyBorder="1" applyAlignment="1" applyProtection="1">
      <alignment horizontal="center" vertical="center"/>
    </xf>
    <xf numFmtId="1" fontId="6" fillId="3" borderId="21" xfId="0" applyNumberFormat="1" applyFont="1" applyFill="1" applyBorder="1" applyAlignment="1" applyProtection="1">
      <alignment horizontal="center" vertical="center"/>
    </xf>
    <xf numFmtId="3" fontId="6" fillId="0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indent="3"/>
    </xf>
    <xf numFmtId="0" fontId="24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1" fontId="11" fillId="0" borderId="21" xfId="0" applyNumberFormat="1" applyFont="1" applyFill="1" applyBorder="1" applyAlignment="1" applyProtection="1">
      <alignment horizontal="center" vertical="center"/>
    </xf>
    <xf numFmtId="3" fontId="6" fillId="4" borderId="21" xfId="0" applyNumberFormat="1" applyFont="1" applyFill="1" applyBorder="1" applyAlignment="1" applyProtection="1">
      <alignment horizontal="center" vertical="center"/>
    </xf>
    <xf numFmtId="1" fontId="6" fillId="3" borderId="22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vertical="top" wrapText="1"/>
    </xf>
    <xf numFmtId="1" fontId="6" fillId="3" borderId="23" xfId="0" applyNumberFormat="1" applyFont="1" applyFill="1" applyBorder="1" applyAlignment="1" applyProtection="1">
      <alignment horizontal="center" vertical="center"/>
    </xf>
    <xf numFmtId="3" fontId="4" fillId="4" borderId="9" xfId="0" applyNumberFormat="1" applyFont="1" applyFill="1" applyBorder="1" applyAlignment="1" applyProtection="1">
      <alignment horizontal="center" vertical="center"/>
    </xf>
    <xf numFmtId="3" fontId="6" fillId="4" borderId="24" xfId="0" applyNumberFormat="1" applyFont="1" applyFill="1" applyBorder="1" applyAlignment="1" applyProtection="1">
      <alignment horizontal="center" vertical="center"/>
    </xf>
    <xf numFmtId="3" fontId="6" fillId="0" borderId="24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vertical="center"/>
      <protection locked="0"/>
    </xf>
    <xf numFmtId="1" fontId="11" fillId="0" borderId="21" xfId="0" applyNumberFormat="1" applyFont="1" applyFill="1" applyBorder="1" applyAlignment="1" applyProtection="1">
      <alignment vertical="center"/>
    </xf>
    <xf numFmtId="49" fontId="11" fillId="0" borderId="21" xfId="0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 applyProtection="1">
      <alignment horizontal="center" vertical="justify"/>
      <protection locked="0"/>
    </xf>
    <xf numFmtId="0" fontId="29" fillId="0" borderId="0" xfId="0" applyFont="1" applyAlignment="1"/>
    <xf numFmtId="0" fontId="24" fillId="0" borderId="0" xfId="0" applyFont="1" applyAlignment="1"/>
    <xf numFmtId="0" fontId="6" fillId="0" borderId="0" xfId="0" applyFont="1" applyFill="1"/>
    <xf numFmtId="0" fontId="17" fillId="0" borderId="0" xfId="0" applyFont="1" applyFill="1" applyBorder="1"/>
    <xf numFmtId="0" fontId="19" fillId="0" borderId="0" xfId="0" applyFont="1" applyFill="1" applyBorder="1" applyAlignment="1">
      <alignment horizontal="left" wrapText="1"/>
    </xf>
    <xf numFmtId="0" fontId="16" fillId="0" borderId="0" xfId="6" applyFont="1" applyFill="1"/>
    <xf numFmtId="0" fontId="20" fillId="0" borderId="0" xfId="6" applyFont="1" applyFill="1" applyBorder="1" applyAlignment="1">
      <alignment vertical="top"/>
    </xf>
    <xf numFmtId="0" fontId="20" fillId="0" borderId="0" xfId="6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center" vertical="center"/>
    </xf>
    <xf numFmtId="0" fontId="21" fillId="0" borderId="0" xfId="6" applyFont="1" applyFill="1" applyAlignment="1">
      <alignment horizontal="left" vertical="center"/>
    </xf>
    <xf numFmtId="3" fontId="14" fillId="4" borderId="1" xfId="6" applyNumberFormat="1" applyFont="1" applyFill="1" applyBorder="1" applyAlignment="1">
      <alignment horizontal="center" vertical="center"/>
    </xf>
    <xf numFmtId="0" fontId="22" fillId="0" borderId="0" xfId="6" applyFont="1" applyFill="1" applyAlignment="1">
      <alignment horizontal="left" vertical="center"/>
    </xf>
    <xf numFmtId="0" fontId="17" fillId="0" borderId="0" xfId="0" applyFont="1" applyFill="1"/>
    <xf numFmtId="0" fontId="17" fillId="0" borderId="0" xfId="0" applyNumberFormat="1" applyFont="1" applyFill="1"/>
    <xf numFmtId="0" fontId="29" fillId="0" borderId="0" xfId="0" applyFont="1" applyFill="1" applyAlignment="1">
      <alignment vertical="center"/>
    </xf>
    <xf numFmtId="0" fontId="11" fillId="0" borderId="18" xfId="0" applyFont="1" applyFill="1" applyBorder="1" applyAlignment="1" applyProtection="1">
      <alignment vertical="justify" wrapText="1"/>
      <protection locked="0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0" fontId="0" fillId="0" borderId="0" xfId="0" applyFont="1" applyFill="1" applyProtection="1"/>
    <xf numFmtId="0" fontId="35" fillId="0" borderId="0" xfId="0" applyFont="1" applyFill="1" applyProtection="1"/>
    <xf numFmtId="0" fontId="44" fillId="0" borderId="0" xfId="0" applyFont="1" applyFill="1" applyProtection="1"/>
    <xf numFmtId="0" fontId="0" fillId="0" borderId="0" xfId="0" applyFill="1" applyBorder="1" applyProtection="1"/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vertical="top"/>
    </xf>
    <xf numFmtId="0" fontId="5" fillId="0" borderId="0" xfId="0" applyFont="1" applyFill="1" applyAlignment="1" applyProtection="1"/>
    <xf numFmtId="0" fontId="5" fillId="0" borderId="0" xfId="0" applyFont="1" applyFill="1" applyProtection="1"/>
    <xf numFmtId="0" fontId="24" fillId="0" borderId="25" xfId="0" applyFont="1" applyFill="1" applyBorder="1" applyAlignment="1" applyProtection="1">
      <alignment horizontal="center" vertical="center" wrapText="1"/>
    </xf>
    <xf numFmtId="0" fontId="24" fillId="0" borderId="26" xfId="0" applyFont="1" applyFill="1" applyBorder="1" applyAlignment="1" applyProtection="1">
      <alignment horizontal="center" vertical="justify"/>
    </xf>
    <xf numFmtId="0" fontId="6" fillId="0" borderId="0" xfId="0" applyFont="1" applyFill="1" applyBorder="1" applyAlignment="1" applyProtection="1">
      <alignment vertical="top"/>
    </xf>
    <xf numFmtId="0" fontId="6" fillId="0" borderId="0" xfId="0" applyFont="1" applyFill="1" applyProtection="1"/>
    <xf numFmtId="0" fontId="4" fillId="0" borderId="0" xfId="0" applyFont="1" applyFill="1" applyBorder="1" applyAlignment="1" applyProtection="1">
      <alignment horizontal="left" wrapText="1"/>
    </xf>
    <xf numFmtId="0" fontId="30" fillId="0" borderId="0" xfId="0" applyFont="1" applyFill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/>
    <xf numFmtId="0" fontId="7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9" applyFont="1" applyFill="1" applyBorder="1" applyAlignment="1" applyProtection="1">
      <alignment horizontal="left" wrapText="1"/>
    </xf>
    <xf numFmtId="0" fontId="0" fillId="0" borderId="0" xfId="0" applyAlignment="1" applyProtection="1"/>
    <xf numFmtId="0" fontId="0" fillId="0" borderId="0" xfId="0" applyFill="1" applyAlignment="1" applyProtection="1"/>
    <xf numFmtId="0" fontId="4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wrapText="1"/>
    </xf>
    <xf numFmtId="0" fontId="0" fillId="0" borderId="0" xfId="0" applyFont="1" applyAlignment="1" applyProtection="1"/>
    <xf numFmtId="3" fontId="4" fillId="4" borderId="1" xfId="0" applyNumberFormat="1" applyFont="1" applyFill="1" applyBorder="1" applyAlignment="1" applyProtection="1">
      <alignment horizontal="center" vertical="center"/>
    </xf>
    <xf numFmtId="3" fontId="6" fillId="4" borderId="7" xfId="0" applyNumberFormat="1" applyFont="1" applyFill="1" applyBorder="1" applyAlignment="1" applyProtection="1">
      <alignment horizontal="center" vertical="center"/>
    </xf>
    <xf numFmtId="3" fontId="6" fillId="3" borderId="1" xfId="0" applyNumberFormat="1" applyFont="1" applyFill="1" applyBorder="1" applyAlignment="1" applyProtection="1">
      <alignment horizontal="center" vertical="center"/>
    </xf>
    <xf numFmtId="3" fontId="6" fillId="0" borderId="12" xfId="0" applyNumberFormat="1" applyFont="1" applyFill="1" applyBorder="1" applyAlignment="1" applyProtection="1">
      <alignment horizontal="center" vertical="center"/>
      <protection locked="0"/>
    </xf>
    <xf numFmtId="0" fontId="6" fillId="5" borderId="17" xfId="0" applyFont="1" applyFill="1" applyBorder="1" applyAlignment="1" applyProtection="1">
      <protection locked="0"/>
    </xf>
    <xf numFmtId="0" fontId="4" fillId="0" borderId="0" xfId="0" applyFont="1" applyFill="1" applyAlignment="1" applyProtection="1"/>
    <xf numFmtId="0" fontId="4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vertical="justify"/>
    </xf>
    <xf numFmtId="49" fontId="11" fillId="0" borderId="0" xfId="0" applyNumberFormat="1" applyFont="1" applyFill="1" applyBorder="1" applyAlignment="1" applyProtection="1">
      <alignment horizontal="center" vertical="center"/>
    </xf>
    <xf numFmtId="1" fontId="11" fillId="0" borderId="0" xfId="0" applyNumberFormat="1" applyFont="1" applyFill="1" applyBorder="1" applyAlignment="1" applyProtection="1">
      <alignment vertical="center"/>
    </xf>
    <xf numFmtId="1" fontId="11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right" vertical="center"/>
    </xf>
    <xf numFmtId="1" fontId="11" fillId="0" borderId="0" xfId="0" applyNumberFormat="1" applyFont="1" applyFill="1" applyBorder="1" applyAlignment="1" applyProtection="1"/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/>
    <xf numFmtId="0" fontId="11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left"/>
    </xf>
    <xf numFmtId="49" fontId="4" fillId="5" borderId="17" xfId="0" applyNumberFormat="1" applyFont="1" applyFill="1" applyBorder="1" applyAlignment="1" applyProtection="1">
      <protection locked="0"/>
    </xf>
    <xf numFmtId="3" fontId="4" fillId="4" borderId="1" xfId="5" applyNumberFormat="1" applyFont="1" applyFill="1" applyBorder="1" applyAlignment="1" applyProtection="1">
      <alignment horizontal="center" vertical="center" wrapText="1"/>
    </xf>
    <xf numFmtId="0" fontId="9" fillId="2" borderId="1" xfId="5" applyFont="1" applyFill="1" applyBorder="1" applyAlignment="1" applyProtection="1">
      <alignment horizontal="left" vertical="center" wrapText="1"/>
    </xf>
    <xf numFmtId="0" fontId="11" fillId="2" borderId="1" xfId="5" applyFont="1" applyFill="1" applyBorder="1" applyAlignment="1" applyProtection="1">
      <alignment horizontal="left" vertical="center" wrapText="1"/>
    </xf>
    <xf numFmtId="0" fontId="33" fillId="2" borderId="1" xfId="5" applyFont="1" applyFill="1" applyBorder="1" applyAlignment="1" applyProtection="1">
      <alignment horizontal="left" vertical="center" wrapText="1"/>
    </xf>
    <xf numFmtId="49" fontId="11" fillId="2" borderId="2" xfId="5" applyNumberFormat="1" applyFont="1" applyFill="1" applyBorder="1" applyAlignment="1" applyProtection="1">
      <alignment horizontal="center" vertical="center" wrapText="1"/>
    </xf>
    <xf numFmtId="0" fontId="50" fillId="2" borderId="1" xfId="5" applyFont="1" applyFill="1" applyBorder="1" applyAlignment="1" applyProtection="1">
      <alignment horizontal="left" vertical="center" wrapText="1"/>
    </xf>
    <xf numFmtId="0" fontId="12" fillId="0" borderId="1" xfId="10" applyFont="1" applyFill="1" applyBorder="1" applyAlignment="1" applyProtection="1">
      <alignment horizontal="left" vertical="center" wrapText="1"/>
    </xf>
    <xf numFmtId="0" fontId="12" fillId="0" borderId="1" xfId="8" applyFont="1" applyFill="1" applyBorder="1" applyProtection="1"/>
    <xf numFmtId="3" fontId="6" fillId="4" borderId="1" xfId="5" applyNumberFormat="1" applyFont="1" applyFill="1" applyBorder="1" applyAlignment="1" applyProtection="1">
      <alignment horizontal="center" vertical="center" wrapText="1"/>
    </xf>
    <xf numFmtId="0" fontId="11" fillId="2" borderId="1" xfId="5" applyFont="1" applyFill="1" applyBorder="1" applyAlignment="1" applyProtection="1">
      <alignment horizontal="center" vertical="center" wrapText="1"/>
    </xf>
    <xf numFmtId="49" fontId="33" fillId="2" borderId="1" xfId="5" applyNumberFormat="1" applyFont="1" applyFill="1" applyBorder="1" applyAlignment="1" applyProtection="1">
      <alignment horizontal="center" vertical="center"/>
    </xf>
    <xf numFmtId="0" fontId="9" fillId="2" borderId="1" xfId="5" applyFont="1" applyFill="1" applyBorder="1" applyAlignment="1" applyProtection="1">
      <alignment horizontal="left" vertical="center" wrapText="1"/>
      <protection locked="0"/>
    </xf>
    <xf numFmtId="0" fontId="33" fillId="2" borderId="1" xfId="5" applyFont="1" applyFill="1" applyBorder="1" applyAlignment="1" applyProtection="1">
      <alignment horizontal="center" vertical="center" wrapText="1"/>
      <protection locked="0"/>
    </xf>
    <xf numFmtId="3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5" applyFont="1" applyFill="1" applyBorder="1" applyAlignment="1" applyProtection="1">
      <alignment horizontal="center" vertical="center" wrapText="1"/>
      <protection locked="0"/>
    </xf>
    <xf numFmtId="0" fontId="11" fillId="2" borderId="1" xfId="5" applyFont="1" applyFill="1" applyBorder="1" applyAlignment="1" applyProtection="1">
      <alignment horizontal="left" vertical="center" wrapText="1"/>
      <protection locked="0"/>
    </xf>
    <xf numFmtId="3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3" fontId="16" fillId="0" borderId="1" xfId="6" applyNumberFormat="1" applyFont="1" applyFill="1" applyBorder="1" applyAlignment="1" applyProtection="1">
      <alignment horizontal="center" vertical="center"/>
      <protection locked="0"/>
    </xf>
    <xf numFmtId="3" fontId="14" fillId="4" borderId="1" xfId="6" applyNumberFormat="1" applyFont="1" applyFill="1" applyBorder="1" applyAlignment="1" applyProtection="1">
      <alignment horizontal="center" vertical="center"/>
    </xf>
    <xf numFmtId="3" fontId="16" fillId="4" borderId="1" xfId="6" applyNumberFormat="1" applyFont="1" applyFill="1" applyBorder="1" applyAlignment="1" applyProtection="1">
      <alignment horizontal="center" vertical="center"/>
    </xf>
    <xf numFmtId="49" fontId="16" fillId="0" borderId="1" xfId="6" applyNumberFormat="1" applyFont="1" applyFill="1" applyBorder="1" applyAlignment="1" applyProtection="1">
      <alignment horizontal="left" vertical="center"/>
    </xf>
    <xf numFmtId="49" fontId="16" fillId="0" borderId="1" xfId="6" applyNumberFormat="1" applyFont="1" applyFill="1" applyBorder="1" applyAlignment="1" applyProtection="1">
      <alignment horizontal="center" vertical="center"/>
    </xf>
    <xf numFmtId="49" fontId="14" fillId="0" borderId="1" xfId="6" applyNumberFormat="1" applyFont="1" applyFill="1" applyBorder="1" applyAlignment="1" applyProtection="1">
      <alignment horizontal="left" vertical="center"/>
    </xf>
    <xf numFmtId="49" fontId="14" fillId="0" borderId="1" xfId="6" applyNumberFormat="1" applyFont="1" applyFill="1" applyBorder="1" applyAlignment="1" applyProtection="1">
      <alignment horizontal="center" vertical="center"/>
    </xf>
    <xf numFmtId="49" fontId="6" fillId="0" borderId="1" xfId="6" applyNumberFormat="1" applyFont="1" applyFill="1" applyBorder="1" applyAlignment="1" applyProtection="1">
      <alignment horizontal="left" vertical="center"/>
    </xf>
    <xf numFmtId="49" fontId="16" fillId="0" borderId="1" xfId="6" applyNumberFormat="1" applyFont="1" applyFill="1" applyBorder="1" applyAlignment="1" applyProtection="1">
      <alignment horizontal="left" vertical="center" indent="2"/>
    </xf>
    <xf numFmtId="0" fontId="14" fillId="0" borderId="1" xfId="6" applyFont="1" applyFill="1" applyBorder="1" applyAlignment="1" applyProtection="1">
      <alignment horizontal="center" vertical="center"/>
    </xf>
    <xf numFmtId="0" fontId="14" fillId="0" borderId="1" xfId="6" applyFont="1" applyFill="1" applyBorder="1" applyAlignment="1" applyProtection="1">
      <alignment horizontal="center" vertical="center" wrapText="1"/>
    </xf>
    <xf numFmtId="0" fontId="4" fillId="0" borderId="1" xfId="6" applyFont="1" applyFill="1" applyBorder="1" applyAlignment="1" applyProtection="1">
      <alignment horizontal="center" vertical="center" wrapText="1"/>
    </xf>
    <xf numFmtId="0" fontId="49" fillId="0" borderId="1" xfId="6" applyFont="1" applyFill="1" applyBorder="1" applyAlignment="1" applyProtection="1">
      <alignment horizontal="center" vertical="center"/>
    </xf>
    <xf numFmtId="0" fontId="49" fillId="0" borderId="1" xfId="6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13" fillId="0" borderId="0" xfId="0" applyFont="1" applyAlignment="1" applyProtection="1">
      <alignment wrapText="1"/>
    </xf>
    <xf numFmtId="0" fontId="35" fillId="0" borderId="0" xfId="0" applyFont="1" applyAlignment="1" applyProtection="1">
      <alignment wrapText="1"/>
    </xf>
    <xf numFmtId="0" fontId="23" fillId="0" borderId="0" xfId="0" applyFont="1" applyAlignment="1" applyProtection="1">
      <alignment wrapText="1"/>
    </xf>
    <xf numFmtId="0" fontId="37" fillId="0" borderId="0" xfId="0" applyFont="1" applyFill="1" applyBorder="1" applyAlignment="1" applyProtection="1">
      <alignment horizontal="center" vertical="center" wrapText="1"/>
    </xf>
    <xf numFmtId="0" fontId="36" fillId="2" borderId="0" xfId="5" applyFont="1" applyFill="1" applyBorder="1" applyAlignment="1" applyProtection="1">
      <alignment horizontal="center" vertical="center" wrapText="1"/>
    </xf>
    <xf numFmtId="4" fontId="11" fillId="0" borderId="0" xfId="5" applyNumberFormat="1" applyFont="1" applyFill="1" applyBorder="1" applyAlignment="1" applyProtection="1">
      <alignment horizontal="center" vertical="center" wrapText="1"/>
    </xf>
    <xf numFmtId="4" fontId="6" fillId="0" borderId="0" xfId="5" applyNumberFormat="1" applyFont="1" applyFill="1" applyBorder="1" applyAlignment="1" applyProtection="1">
      <alignment horizontal="center" vertical="center" wrapText="1"/>
    </xf>
    <xf numFmtId="49" fontId="11" fillId="2" borderId="1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0" fontId="43" fillId="0" borderId="0" xfId="0" applyFont="1" applyFill="1"/>
    <xf numFmtId="0" fontId="11" fillId="0" borderId="1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justify" vertical="center"/>
    </xf>
    <xf numFmtId="0" fontId="11" fillId="0" borderId="1" xfId="0" applyFont="1" applyFill="1" applyBorder="1" applyAlignment="1" applyProtection="1">
      <alignment horizontal="left" vertical="center" wrapText="1" indent="1"/>
    </xf>
    <xf numFmtId="0" fontId="57" fillId="0" borderId="1" xfId="0" applyFont="1" applyFill="1" applyBorder="1" applyAlignment="1" applyProtection="1">
      <alignment vertical="center" wrapText="1"/>
    </xf>
    <xf numFmtId="0" fontId="57" fillId="0" borderId="1" xfId="0" applyFont="1" applyFill="1" applyBorder="1" applyAlignment="1" applyProtection="1">
      <alignment horizontal="left" vertical="center" wrapText="1" indent="4"/>
    </xf>
    <xf numFmtId="0" fontId="11" fillId="0" borderId="1" xfId="0" applyFont="1" applyFill="1" applyBorder="1" applyAlignment="1" applyProtection="1">
      <alignment horizontal="justify" vertical="center" wrapText="1"/>
    </xf>
    <xf numFmtId="1" fontId="11" fillId="3" borderId="1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1" fontId="6" fillId="0" borderId="0" xfId="0" applyNumberFormat="1" applyFont="1" applyFill="1" applyBorder="1" applyAlignment="1" applyProtection="1">
      <alignment horizontal="center" vertical="center"/>
    </xf>
    <xf numFmtId="3" fontId="6" fillId="3" borderId="21" xfId="0" applyNumberFormat="1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  <protection locked="0"/>
    </xf>
    <xf numFmtId="0" fontId="11" fillId="4" borderId="1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49" fontId="12" fillId="0" borderId="1" xfId="7" applyNumberFormat="1" applyFont="1" applyFill="1" applyBorder="1" applyAlignment="1" applyProtection="1">
      <alignment horizontal="center" vertical="center"/>
    </xf>
    <xf numFmtId="0" fontId="4" fillId="0" borderId="43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/>
    <xf numFmtId="0" fontId="31" fillId="0" borderId="0" xfId="0" applyFont="1" applyFill="1" applyAlignment="1" applyProtection="1">
      <alignment horizontal="center" vertical="justify"/>
    </xf>
    <xf numFmtId="0" fontId="4" fillId="0" borderId="0" xfId="0" applyFont="1" applyFill="1" applyAlignment="1" applyProtection="1">
      <alignment horizontal="center" wrapText="1"/>
    </xf>
    <xf numFmtId="0" fontId="25" fillId="0" borderId="0" xfId="0" applyFont="1" applyFill="1" applyAlignment="1" applyProtection="1"/>
    <xf numFmtId="0" fontId="0" fillId="0" borderId="0" xfId="0" applyAlignment="1" applyProtection="1"/>
    <xf numFmtId="49" fontId="11" fillId="5" borderId="16" xfId="0" applyNumberFormat="1" applyFont="1" applyFill="1" applyBorder="1" applyAlignment="1" applyProtection="1">
      <alignment horizontal="left" vertical="center"/>
      <protection locked="0"/>
    </xf>
    <xf numFmtId="49" fontId="11" fillId="5" borderId="24" xfId="0" applyNumberFormat="1" applyFont="1" applyFill="1" applyBorder="1" applyAlignment="1" applyProtection="1">
      <alignment horizontal="left" vertical="center"/>
      <protection locked="0"/>
    </xf>
    <xf numFmtId="0" fontId="24" fillId="0" borderId="26" xfId="0" applyFont="1" applyFill="1" applyBorder="1" applyAlignment="1" applyProtection="1">
      <alignment horizontal="center" vertical="justify"/>
    </xf>
    <xf numFmtId="0" fontId="0" fillId="0" borderId="26" xfId="0" applyBorder="1" applyAlignment="1" applyProtection="1">
      <alignment horizontal="center" vertical="justify"/>
    </xf>
    <xf numFmtId="0" fontId="0" fillId="0" borderId="26" xfId="0" applyBorder="1" applyAlignment="1" applyProtection="1"/>
    <xf numFmtId="0" fontId="0" fillId="0" borderId="35" xfId="0" applyBorder="1" applyAlignment="1" applyProtection="1"/>
    <xf numFmtId="0" fontId="6" fillId="0" borderId="33" xfId="0" applyFont="1" applyFill="1" applyBorder="1" applyAlignment="1" applyProtection="1">
      <alignment horizontal="left" wrapText="1"/>
    </xf>
    <xf numFmtId="0" fontId="0" fillId="0" borderId="0" xfId="0" applyBorder="1" applyAlignment="1" applyProtection="1"/>
    <xf numFmtId="0" fontId="9" fillId="0" borderId="36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vertical="center" wrapText="1"/>
    </xf>
    <xf numFmtId="0" fontId="0" fillId="0" borderId="28" xfId="0" applyFill="1" applyBorder="1" applyAlignment="1" applyProtection="1"/>
    <xf numFmtId="0" fontId="0" fillId="0" borderId="29" xfId="0" applyFill="1" applyBorder="1" applyAlignment="1" applyProtection="1"/>
    <xf numFmtId="0" fontId="6" fillId="0" borderId="30" xfId="0" applyFont="1" applyFill="1" applyBorder="1" applyAlignment="1" applyProtection="1">
      <alignment horizontal="center" vertical="center" wrapText="1"/>
    </xf>
    <xf numFmtId="0" fontId="0" fillId="0" borderId="31" xfId="0" applyBorder="1" applyAlignment="1" applyProtection="1"/>
    <xf numFmtId="0" fontId="0" fillId="0" borderId="32" xfId="0" applyBorder="1" applyAlignment="1" applyProtection="1"/>
    <xf numFmtId="0" fontId="6" fillId="0" borderId="32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/>
    </xf>
    <xf numFmtId="0" fontId="0" fillId="0" borderId="33" xfId="0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0" fontId="0" fillId="0" borderId="25" xfId="0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0" fontId="6" fillId="0" borderId="28" xfId="0" applyFont="1" applyFill="1" applyBorder="1" applyAlignment="1" applyProtection="1">
      <alignment horizontal="center" vertical="center" wrapText="1"/>
    </xf>
    <xf numFmtId="0" fontId="6" fillId="0" borderId="33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/>
    <xf numFmtId="0" fontId="0" fillId="0" borderId="34" xfId="0" applyFill="1" applyBorder="1" applyAlignment="1" applyProtection="1"/>
    <xf numFmtId="0" fontId="0" fillId="0" borderId="25" xfId="0" applyFill="1" applyBorder="1" applyAlignment="1" applyProtection="1"/>
    <xf numFmtId="0" fontId="0" fillId="0" borderId="26" xfId="0" applyFill="1" applyBorder="1" applyAlignment="1" applyProtection="1"/>
    <xf numFmtId="0" fontId="0" fillId="0" borderId="35" xfId="0" applyFill="1" applyBorder="1" applyAlignment="1" applyProtection="1"/>
    <xf numFmtId="0" fontId="11" fillId="0" borderId="18" xfId="0" applyFont="1" applyFill="1" applyBorder="1" applyAlignment="1" applyProtection="1">
      <alignment horizontal="center" vertical="justify"/>
    </xf>
    <xf numFmtId="0" fontId="6" fillId="0" borderId="0" xfId="0" applyFont="1" applyFill="1" applyBorder="1" applyAlignment="1" applyProtection="1">
      <alignment horizontal="center" vertical="justify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horizontal="center"/>
    </xf>
    <xf numFmtId="0" fontId="0" fillId="0" borderId="0" xfId="0" applyFill="1" applyAlignment="1" applyProtection="1"/>
    <xf numFmtId="1" fontId="9" fillId="0" borderId="40" xfId="0" applyNumberFormat="1" applyFont="1" applyFill="1" applyBorder="1" applyAlignment="1" applyProtection="1">
      <alignment vertical="center"/>
    </xf>
    <xf numFmtId="0" fontId="23" fillId="0" borderId="16" xfId="0" applyFont="1" applyFill="1" applyBorder="1" applyAlignment="1" applyProtection="1">
      <alignment vertical="center"/>
    </xf>
    <xf numFmtId="0" fontId="0" fillId="0" borderId="16" xfId="0" applyFont="1" applyBorder="1" applyAlignment="1" applyProtection="1"/>
    <xf numFmtId="0" fontId="0" fillId="0" borderId="24" xfId="0" applyFont="1" applyBorder="1" applyAlignment="1" applyProtection="1"/>
    <xf numFmtId="0" fontId="39" fillId="0" borderId="40" xfId="0" applyFont="1" applyFill="1" applyBorder="1" applyAlignment="1" applyProtection="1">
      <alignment vertical="center" wrapText="1"/>
    </xf>
    <xf numFmtId="0" fontId="39" fillId="0" borderId="16" xfId="0" applyFont="1" applyFill="1" applyBorder="1" applyAlignment="1" applyProtection="1">
      <alignment vertical="center" wrapText="1"/>
    </xf>
    <xf numFmtId="0" fontId="0" fillId="0" borderId="17" xfId="0" applyBorder="1" applyAlignment="1" applyProtection="1"/>
    <xf numFmtId="0" fontId="0" fillId="0" borderId="39" xfId="0" applyBorder="1" applyAlignment="1" applyProtection="1"/>
    <xf numFmtId="0" fontId="4" fillId="0" borderId="37" xfId="0" applyFont="1" applyFill="1" applyBorder="1" applyAlignment="1" applyProtection="1">
      <alignment horizontal="center" vertical="center" wrapText="1"/>
    </xf>
    <xf numFmtId="0" fontId="0" fillId="0" borderId="38" xfId="0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left" wrapText="1"/>
    </xf>
    <xf numFmtId="0" fontId="4" fillId="0" borderId="0" xfId="0" applyFont="1" applyFill="1" applyAlignment="1" applyProtection="1">
      <alignment horizontal="left"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/>
    <xf numFmtId="0" fontId="6" fillId="0" borderId="0" xfId="0" applyFont="1" applyAlignment="1" applyProtection="1">
      <alignment wrapText="1"/>
    </xf>
    <xf numFmtId="0" fontId="9" fillId="0" borderId="40" xfId="0" applyFont="1" applyFill="1" applyBorder="1" applyAlignment="1" applyProtection="1">
      <alignment horizontal="left" vertical="center"/>
    </xf>
    <xf numFmtId="0" fontId="23" fillId="0" borderId="16" xfId="0" applyFont="1" applyFill="1" applyBorder="1" applyAlignment="1" applyProtection="1"/>
    <xf numFmtId="0" fontId="0" fillId="0" borderId="16" xfId="0" applyFill="1" applyBorder="1" applyAlignment="1" applyProtection="1"/>
    <xf numFmtId="0" fontId="0" fillId="0" borderId="16" xfId="0" applyBorder="1" applyAlignment="1" applyProtection="1"/>
    <xf numFmtId="0" fontId="0" fillId="0" borderId="24" xfId="0" applyBorder="1" applyAlignment="1" applyProtection="1"/>
    <xf numFmtId="0" fontId="0" fillId="0" borderId="38" xfId="0" applyFont="1" applyFill="1" applyBorder="1" applyProtection="1"/>
    <xf numFmtId="0" fontId="0" fillId="0" borderId="7" xfId="0" applyFont="1" applyFill="1" applyBorder="1" applyProtection="1"/>
    <xf numFmtId="0" fontId="6" fillId="5" borderId="17" xfId="0" applyFont="1" applyFill="1" applyBorder="1" applyAlignment="1" applyProtection="1">
      <alignment horizontal="center"/>
      <protection locked="0"/>
    </xf>
    <xf numFmtId="0" fontId="6" fillId="0" borderId="27" xfId="0" applyFont="1" applyFill="1" applyBorder="1" applyAlignment="1" applyProtection="1">
      <alignment horizontal="left" wrapText="1"/>
    </xf>
    <xf numFmtId="0" fontId="0" fillId="0" borderId="28" xfId="0" applyBorder="1" applyAlignment="1" applyProtection="1"/>
    <xf numFmtId="0" fontId="4" fillId="0" borderId="36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/>
    <xf numFmtId="49" fontId="11" fillId="0" borderId="0" xfId="0" applyNumberFormat="1" applyFont="1" applyFill="1" applyBorder="1" applyAlignment="1" applyProtection="1">
      <alignment horizontal="left" vertical="center"/>
    </xf>
    <xf numFmtId="3" fontId="56" fillId="0" borderId="0" xfId="0" applyNumberFormat="1" applyFont="1" applyFill="1" applyBorder="1" applyAlignment="1" applyProtection="1">
      <alignment horizontal="center" vertical="center"/>
    </xf>
    <xf numFmtId="0" fontId="0" fillId="0" borderId="29" xfId="0" applyBorder="1" applyAlignment="1" applyProtection="1"/>
    <xf numFmtId="49" fontId="11" fillId="5" borderId="17" xfId="0" applyNumberFormat="1" applyFont="1" applyFill="1" applyBorder="1" applyAlignment="1" applyProtection="1">
      <alignment horizontal="left" vertical="center"/>
      <protection locked="0"/>
    </xf>
    <xf numFmtId="49" fontId="11" fillId="5" borderId="39" xfId="0" applyNumberFormat="1" applyFont="1" applyFill="1" applyBorder="1" applyAlignment="1" applyProtection="1">
      <alignment horizontal="left" vertical="center"/>
      <protection locked="0"/>
    </xf>
    <xf numFmtId="0" fontId="32" fillId="0" borderId="1" xfId="0" applyFont="1" applyFill="1" applyBorder="1" applyAlignment="1" applyProtection="1">
      <alignment horizontal="center" vertical="center" wrapText="1"/>
    </xf>
    <xf numFmtId="0" fontId="32" fillId="0" borderId="10" xfId="0" applyFont="1" applyFill="1" applyBorder="1" applyAlignment="1" applyProtection="1">
      <alignment horizontal="center" vertical="center" wrapText="1"/>
    </xf>
    <xf numFmtId="0" fontId="28" fillId="0" borderId="36" xfId="5" applyFont="1" applyFill="1" applyBorder="1" applyAlignment="1" applyProtection="1">
      <alignment horizontal="center" vertical="center" wrapText="1"/>
    </xf>
    <xf numFmtId="0" fontId="28" fillId="0" borderId="1" xfId="5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</xf>
    <xf numFmtId="0" fontId="0" fillId="0" borderId="41" xfId="0" applyFont="1" applyBorder="1" applyAlignment="1" applyProtection="1">
      <alignment horizontal="center" vertical="center" wrapText="1"/>
    </xf>
    <xf numFmtId="0" fontId="0" fillId="0" borderId="42" xfId="0" applyFont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</xf>
    <xf numFmtId="0" fontId="32" fillId="0" borderId="4" xfId="0" applyFont="1" applyFill="1" applyBorder="1" applyAlignment="1" applyProtection="1">
      <alignment horizontal="center" vertical="center" wrapText="1"/>
    </xf>
    <xf numFmtId="1" fontId="11" fillId="0" borderId="0" xfId="0" applyNumberFormat="1" applyFont="1" applyFill="1" applyBorder="1" applyAlignment="1" applyProtection="1">
      <alignment horizontal="center"/>
    </xf>
    <xf numFmtId="3" fontId="6" fillId="5" borderId="17" xfId="0" applyNumberFormat="1" applyFont="1" applyFill="1" applyBorder="1" applyAlignment="1" applyProtection="1">
      <alignment horizontal="center"/>
      <protection locked="0"/>
    </xf>
    <xf numFmtId="1" fontId="11" fillId="0" borderId="18" xfId="0" applyNumberFormat="1" applyFont="1" applyFill="1" applyBorder="1" applyAlignment="1" applyProtection="1">
      <alignment horizontal="center"/>
    </xf>
    <xf numFmtId="0" fontId="4" fillId="0" borderId="38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36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/>
      <protection locked="0"/>
    </xf>
    <xf numFmtId="0" fontId="11" fillId="0" borderId="17" xfId="0" applyFont="1" applyBorder="1" applyAlignment="1" applyProtection="1">
      <alignment horizontal="center"/>
      <protection locked="0"/>
    </xf>
    <xf numFmtId="0" fontId="32" fillId="2" borderId="1" xfId="5" applyFont="1" applyFill="1" applyBorder="1" applyAlignment="1">
      <alignment horizontal="center" vertical="center" wrapText="1"/>
    </xf>
    <xf numFmtId="0" fontId="23" fillId="0" borderId="0" xfId="0" applyFont="1" applyFill="1" applyBorder="1" applyAlignment="1"/>
    <xf numFmtId="0" fontId="0" fillId="0" borderId="0" xfId="0" applyFill="1" applyBorder="1" applyAlignment="1"/>
    <xf numFmtId="0" fontId="11" fillId="0" borderId="0" xfId="0" applyFont="1" applyFill="1" applyAlignment="1">
      <alignment vertical="center"/>
    </xf>
    <xf numFmtId="0" fontId="0" fillId="0" borderId="0" xfId="0" applyFill="1"/>
    <xf numFmtId="0" fontId="9" fillId="2" borderId="1" xfId="5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18" xfId="0" applyFont="1" applyFill="1" applyBorder="1" applyAlignment="1">
      <alignment horizontal="center"/>
    </xf>
    <xf numFmtId="0" fontId="11" fillId="0" borderId="0" xfId="0" applyFont="1" applyAlignment="1" applyProtection="1">
      <protection locked="0"/>
    </xf>
    <xf numFmtId="0" fontId="11" fillId="0" borderId="0" xfId="0" applyFont="1" applyAlignment="1">
      <alignment vertical="center"/>
    </xf>
    <xf numFmtId="0" fontId="5" fillId="0" borderId="0" xfId="0" applyFont="1" applyFill="1" applyBorder="1" applyAlignment="1" applyProtection="1">
      <alignment horizontal="center" vertical="justify"/>
      <protection locked="0"/>
    </xf>
    <xf numFmtId="0" fontId="0" fillId="0" borderId="0" xfId="0" applyBorder="1" applyAlignment="1"/>
    <xf numFmtId="0" fontId="11" fillId="0" borderId="0" xfId="0" applyFont="1" applyBorder="1" applyAlignment="1">
      <alignment vertical="center"/>
    </xf>
    <xf numFmtId="0" fontId="5" fillId="0" borderId="18" xfId="0" applyFont="1" applyFill="1" applyBorder="1" applyAlignment="1" applyProtection="1">
      <alignment horizontal="center" vertical="justify" wrapText="1"/>
      <protection locked="0"/>
    </xf>
    <xf numFmtId="0" fontId="5" fillId="0" borderId="0" xfId="0" applyFont="1" applyAlignment="1" applyProtection="1">
      <alignment horizontal="left"/>
      <protection locked="0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3" fillId="0" borderId="0" xfId="0" applyFont="1" applyAlignment="1" applyProtection="1">
      <alignment horizontal="center"/>
      <protection locked="0"/>
    </xf>
    <xf numFmtId="0" fontId="5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0" xfId="0" applyFont="1" applyAlignment="1">
      <alignment horizontal="center" vertical="justify"/>
    </xf>
    <xf numFmtId="0" fontId="0" fillId="0" borderId="0" xfId="0" applyAlignment="1">
      <alignment horizontal="center" vertical="justify"/>
    </xf>
    <xf numFmtId="0" fontId="6" fillId="0" borderId="17" xfId="0" applyFont="1" applyBorder="1" applyAlignment="1" applyProtection="1">
      <alignment horizontal="center"/>
      <protection locked="0"/>
    </xf>
    <xf numFmtId="0" fontId="0" fillId="0" borderId="17" xfId="0" applyFont="1" applyBorder="1" applyAlignment="1" applyProtection="1">
      <protection locked="0"/>
    </xf>
    <xf numFmtId="0" fontId="42" fillId="2" borderId="1" xfId="5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1" fillId="0" borderId="0" xfId="0" applyFont="1" applyAlignment="1" applyProtection="1">
      <alignment horizontal="left"/>
      <protection locked="0"/>
    </xf>
    <xf numFmtId="0" fontId="32" fillId="2" borderId="6" xfId="5" applyFont="1" applyFill="1" applyBorder="1" applyAlignment="1">
      <alignment horizontal="center" vertical="center" wrapText="1"/>
    </xf>
    <xf numFmtId="0" fontId="32" fillId="2" borderId="16" xfId="5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2" borderId="6" xfId="5" applyFont="1" applyFill="1" applyBorder="1" applyAlignment="1">
      <alignment horizontal="center" vertical="center" wrapText="1"/>
    </xf>
    <xf numFmtId="0" fontId="9" fillId="2" borderId="16" xfId="5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9" fillId="2" borderId="21" xfId="5" applyFont="1" applyFill="1" applyBorder="1" applyAlignment="1">
      <alignment horizontal="center" vertical="center" wrapText="1"/>
    </xf>
    <xf numFmtId="0" fontId="9" fillId="2" borderId="38" xfId="5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justify"/>
    </xf>
    <xf numFmtId="0" fontId="4" fillId="0" borderId="17" xfId="0" applyFont="1" applyBorder="1" applyAlignment="1" applyProtection="1">
      <alignment horizontal="center"/>
      <protection locked="0"/>
    </xf>
    <xf numFmtId="0" fontId="0" fillId="0" borderId="17" xfId="0" applyBorder="1" applyAlignment="1" applyProtection="1">
      <protection locked="0"/>
    </xf>
    <xf numFmtId="0" fontId="11" fillId="0" borderId="0" xfId="0" applyFont="1" applyAlignment="1">
      <alignment horizontal="left" vertical="center"/>
    </xf>
    <xf numFmtId="0" fontId="42" fillId="2" borderId="21" xfId="5" applyFont="1" applyFill="1" applyBorder="1" applyAlignment="1">
      <alignment horizontal="center" vertical="center" wrapText="1"/>
    </xf>
    <xf numFmtId="0" fontId="42" fillId="2" borderId="38" xfId="5" applyFont="1" applyFill="1" applyBorder="1" applyAlignment="1">
      <alignment horizontal="center" vertical="center" wrapText="1"/>
    </xf>
    <xf numFmtId="0" fontId="16" fillId="0" borderId="17" xfId="6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>
      <alignment horizontal="left" wrapText="1"/>
    </xf>
    <xf numFmtId="0" fontId="0" fillId="0" borderId="0" xfId="0" applyAlignment="1"/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6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protection locked="0"/>
    </xf>
    <xf numFmtId="0" fontId="6" fillId="0" borderId="0" xfId="6" applyFont="1" applyFill="1" applyAlignment="1">
      <alignment horizontal="center" wrapText="1"/>
    </xf>
    <xf numFmtId="0" fontId="3" fillId="0" borderId="0" xfId="0" applyFont="1" applyFill="1" applyAlignment="1"/>
    <xf numFmtId="0" fontId="24" fillId="0" borderId="0" xfId="0" applyFont="1" applyFill="1" applyAlignment="1" applyProtection="1">
      <alignment horizontal="left" vertical="center"/>
    </xf>
    <xf numFmtId="0" fontId="29" fillId="0" borderId="0" xfId="0" applyFont="1" applyFill="1" applyAlignment="1" applyProtection="1"/>
    <xf numFmtId="0" fontId="24" fillId="0" borderId="0" xfId="0" applyFont="1" applyFill="1" applyAlignment="1" applyProtection="1">
      <alignment vertical="center"/>
      <protection locked="0"/>
    </xf>
    <xf numFmtId="0" fontId="29" fillId="0" borderId="0" xfId="0" applyFont="1" applyFill="1" applyAlignme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16" fillId="0" borderId="18" xfId="6" applyFont="1" applyFill="1" applyBorder="1" applyAlignment="1">
      <alignment horizontal="center" vertical="top"/>
    </xf>
    <xf numFmtId="0" fontId="0" fillId="0" borderId="18" xfId="0" applyFill="1" applyBorder="1" applyAlignment="1"/>
    <xf numFmtId="0" fontId="14" fillId="0" borderId="1" xfId="6" applyFont="1" applyFill="1" applyBorder="1" applyAlignment="1" applyProtection="1">
      <alignment horizontal="center" vertical="center"/>
    </xf>
    <xf numFmtId="0" fontId="30" fillId="0" borderId="1" xfId="0" applyFont="1" applyFill="1" applyBorder="1" applyAlignment="1" applyProtection="1">
      <alignment horizontal="center" vertical="center"/>
    </xf>
    <xf numFmtId="0" fontId="14" fillId="0" borderId="1" xfId="6" applyFont="1" applyFill="1" applyBorder="1" applyAlignment="1" applyProtection="1">
      <alignment horizontal="center" vertical="center" wrapText="1"/>
    </xf>
    <xf numFmtId="0" fontId="21" fillId="0" borderId="1" xfId="6" applyFont="1" applyFill="1" applyBorder="1" applyAlignment="1" applyProtection="1">
      <alignment horizontal="center" vertical="center" wrapText="1"/>
    </xf>
    <xf numFmtId="0" fontId="24" fillId="0" borderId="18" xfId="0" applyFont="1" applyFill="1" applyBorder="1" applyAlignment="1" applyProtection="1">
      <alignment horizontal="left" vertical="center"/>
    </xf>
    <xf numFmtId="0" fontId="29" fillId="0" borderId="18" xfId="0" applyFont="1" applyFill="1" applyBorder="1" applyAlignment="1" applyProtection="1"/>
    <xf numFmtId="0" fontId="11" fillId="0" borderId="16" xfId="0" applyFont="1" applyFill="1" applyBorder="1" applyAlignment="1" applyProtection="1">
      <alignment horizontal="center"/>
      <protection locked="0"/>
    </xf>
    <xf numFmtId="0" fontId="5" fillId="0" borderId="0" xfId="2" applyFont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4" fillId="0" borderId="0" xfId="0" applyFont="1" applyAlignment="1">
      <alignment horizontal="center" vertical="justify"/>
    </xf>
    <xf numFmtId="0" fontId="5" fillId="0" borderId="0" xfId="2" applyFont="1" applyBorder="1" applyAlignment="1">
      <alignment horizontal="left" vertical="top" wrapText="1"/>
    </xf>
    <xf numFmtId="0" fontId="45" fillId="2" borderId="1" xfId="5" applyFont="1" applyFill="1" applyBorder="1" applyAlignment="1">
      <alignment horizontal="center" vertical="center" wrapText="1"/>
    </xf>
    <xf numFmtId="0" fontId="47" fillId="0" borderId="0" xfId="0" applyFont="1" applyAlignment="1" applyProtection="1">
      <alignment horizontal="left"/>
      <protection locked="0"/>
    </xf>
    <xf numFmtId="0" fontId="5" fillId="0" borderId="18" xfId="0" applyFont="1" applyBorder="1" applyAlignment="1">
      <alignment horizontal="center" vertical="justify"/>
    </xf>
    <xf numFmtId="0" fontId="5" fillId="0" borderId="18" xfId="0" applyFont="1" applyFill="1" applyBorder="1" applyAlignment="1" applyProtection="1">
      <alignment horizontal="center" vertical="justify"/>
      <protection locked="0"/>
    </xf>
    <xf numFmtId="0" fontId="47" fillId="0" borderId="0" xfId="0" applyFont="1" applyAlignment="1">
      <alignment vertical="center"/>
    </xf>
    <xf numFmtId="0" fontId="28" fillId="2" borderId="1" xfId="5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0" fillId="0" borderId="0" xfId="0"/>
    <xf numFmtId="0" fontId="4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center"/>
      <protection locked="0"/>
    </xf>
    <xf numFmtId="2" fontId="4" fillId="0" borderId="21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4" fillId="0" borderId="0" xfId="0" applyFont="1" applyAlignment="1" applyProtection="1">
      <alignment horizontal="left"/>
      <protection locked="0"/>
    </xf>
    <xf numFmtId="0" fontId="24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6" fillId="0" borderId="18" xfId="0" applyFont="1" applyBorder="1" applyAlignment="1">
      <alignment horizontal="left" vertical="center" wrapText="1"/>
    </xf>
    <xf numFmtId="0" fontId="24" fillId="0" borderId="0" xfId="0" applyFont="1" applyAlignment="1" applyProtection="1">
      <alignment horizontal="left" vertical="center"/>
      <protection locked="0"/>
    </xf>
    <xf numFmtId="0" fontId="29" fillId="0" borderId="0" xfId="0" applyFont="1"/>
    <xf numFmtId="0" fontId="6" fillId="0" borderId="0" xfId="0" applyFont="1" applyAlignment="1" applyProtection="1">
      <alignment horizontal="center"/>
      <protection locked="0"/>
    </xf>
    <xf numFmtId="0" fontId="11" fillId="0" borderId="18" xfId="0" applyFont="1" applyBorder="1" applyAlignment="1" applyProtection="1">
      <alignment horizontal="center" vertical="justify" wrapText="1"/>
      <protection locked="0"/>
    </xf>
    <xf numFmtId="0" fontId="24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justify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0" fontId="0" fillId="0" borderId="0" xfId="0" applyAlignment="1" applyProtection="1">
      <protection locked="0"/>
    </xf>
    <xf numFmtId="0" fontId="0" fillId="0" borderId="0" xfId="0" applyBorder="1" applyAlignment="1" applyProtection="1">
      <protection locked="0"/>
    </xf>
    <xf numFmtId="0" fontId="13" fillId="0" borderId="0" xfId="0" applyFont="1" applyAlignment="1" applyProtection="1">
      <alignment wrapText="1"/>
    </xf>
    <xf numFmtId="0" fontId="35" fillId="0" borderId="0" xfId="0" applyFont="1" applyAlignment="1" applyProtection="1">
      <alignment wrapText="1"/>
    </xf>
    <xf numFmtId="0" fontId="24" fillId="0" borderId="0" xfId="0" applyFont="1" applyAlignment="1" applyProtection="1">
      <alignment vertical="center"/>
    </xf>
    <xf numFmtId="49" fontId="28" fillId="0" borderId="6" xfId="5" applyNumberFormat="1" applyFont="1" applyFill="1" applyBorder="1" applyAlignment="1" applyProtection="1">
      <alignment horizontal="left" vertical="center" wrapText="1" indent="5"/>
    </xf>
    <xf numFmtId="0" fontId="30" fillId="0" borderId="16" xfId="0" applyFont="1" applyBorder="1" applyAlignment="1" applyProtection="1">
      <alignment horizontal="left" vertical="center" wrapText="1" indent="5"/>
    </xf>
    <xf numFmtId="0" fontId="30" fillId="0" borderId="4" xfId="0" applyFont="1" applyBorder="1" applyAlignment="1" applyProtection="1">
      <alignment horizontal="left" vertical="center" wrapText="1" indent="5"/>
    </xf>
    <xf numFmtId="0" fontId="11" fillId="0" borderId="0" xfId="0" applyFont="1" applyFill="1" applyBorder="1" applyAlignment="1" applyProtection="1">
      <alignment horizontal="center" vertical="justify" wrapText="1"/>
      <protection locked="0"/>
    </xf>
    <xf numFmtId="0" fontId="11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4" fillId="0" borderId="0" xfId="0" applyFont="1" applyAlignment="1" applyProtection="1">
      <alignment horizontal="left" vertical="center"/>
    </xf>
    <xf numFmtId="0" fontId="11" fillId="0" borderId="18" xfId="0" applyFont="1" applyFill="1" applyBorder="1" applyAlignment="1" applyProtection="1">
      <alignment horizontal="center" vertical="justify"/>
      <protection locked="0"/>
    </xf>
    <xf numFmtId="0" fontId="11" fillId="0" borderId="0" xfId="0" applyFont="1" applyFill="1" applyAlignment="1" applyProtection="1">
      <alignment vertical="center"/>
    </xf>
    <xf numFmtId="0" fontId="43" fillId="0" borderId="0" xfId="0" applyFont="1" applyFill="1" applyProtection="1"/>
    <xf numFmtId="0" fontId="11" fillId="0" borderId="17" xfId="0" applyFont="1" applyFill="1" applyBorder="1" applyAlignment="1" applyProtection="1">
      <protection locked="0"/>
    </xf>
    <xf numFmtId="0" fontId="5" fillId="0" borderId="17" xfId="0" applyFont="1" applyFill="1" applyBorder="1" applyAlignment="1" applyProtection="1">
      <alignment horizontal="left"/>
      <protection locked="0"/>
    </xf>
    <xf numFmtId="0" fontId="43" fillId="0" borderId="17" xfId="0" applyFont="1" applyFill="1" applyBorder="1" applyAlignment="1" applyProtection="1">
      <alignment horizontal="center"/>
      <protection locked="0"/>
    </xf>
    <xf numFmtId="0" fontId="43" fillId="4" borderId="17" xfId="0" applyFont="1" applyFill="1" applyBorder="1" applyAlignment="1" applyProtection="1">
      <alignment horizontal="center"/>
      <protection locked="0"/>
    </xf>
    <xf numFmtId="0" fontId="43" fillId="0" borderId="0" xfId="0" applyFont="1" applyFill="1" applyAlignment="1" applyProtection="1">
      <alignment horizontal="center"/>
    </xf>
    <xf numFmtId="0" fontId="11" fillId="0" borderId="1" xfId="0" applyFont="1" applyFill="1" applyBorder="1" applyAlignment="1" applyProtection="1">
      <alignment horizontal="center" vertical="center"/>
    </xf>
    <xf numFmtId="0" fontId="9" fillId="0" borderId="1" xfId="5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Protection="1">
      <protection locked="0"/>
    </xf>
  </cellXfs>
  <cellStyles count="11">
    <cellStyle name="Iau?iue" xfId="1"/>
    <cellStyle name="Звичайний" xfId="0" builtinId="0"/>
    <cellStyle name="Звичайний 3" xfId="2"/>
    <cellStyle name="Звичайний 4" xfId="3"/>
    <cellStyle name="Обычный 2" xfId="4"/>
    <cellStyle name="Обычный 2 2" xfId="5"/>
    <cellStyle name="Обычный 2 2 3_дод 1 до форми 6(struktura)_дод 1 до форми 6(struktura) (2)" xfId="6"/>
    <cellStyle name="Обычный 2 2 3_дод 1 до форми 6(struktura)_дод 1 до форми 6(struktura) (2) 2" xfId="7"/>
    <cellStyle name="Обычный_Додаток 5а (Розшифровка інших витрат)" xfId="8"/>
    <cellStyle name="Обычный_Рівнеенерго_10_05" xfId="9"/>
    <cellStyle name="Обычный_Розшифрування до тарифів 2006" xfId="10"/>
  </cellStyles>
  <dxfs count="11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30;&#1047;&#1053;&#1045;/Muraviov/&#1079;&#1084;&#1110;&#1085;&#1080;_282%20&#1090;&#1072;&#1088;&#1080;&#1092;&#1085;&#1072;%202%20&#1090;&#1072;%203/&#1057;&#1047;_282%20&#1090;&#1072;&#1088;&#1080;&#1092;&#1085;&#1072;%202%20&#1090;&#1072;%203/&#1057;&#1047;%202-&#1053;&#1050;&#1056;&#1045;&#1050;&#1055;/&#1079;&#1072;&#1087;&#1088;&#1086;&#1087;&#1086;&#1085;&#1086;&#1074;&#1072;&#1085;&#1072;%20&#1092;&#1086;&#1088;&#1084;&#1072;_21.01.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НКРЕКП-розподіл_ее"/>
      <sheetName val="Додаток 1"/>
      <sheetName val="Додаток 2"/>
      <sheetName val="Додаток 3"/>
      <sheetName val="Додаток 4"/>
      <sheetName val="Додаток 5"/>
      <sheetName val="Додаток 6"/>
      <sheetName val="Додаток 7"/>
      <sheetName val="додаток 8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5">
          <cell r="E25" t="str">
            <v>X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R287"/>
  <sheetViews>
    <sheetView showGridLines="0" tabSelected="1" topLeftCell="A91" zoomScale="70" zoomScaleNormal="70" workbookViewId="0">
      <selection activeCell="G113" sqref="G113"/>
    </sheetView>
  </sheetViews>
  <sheetFormatPr defaultColWidth="4.5703125" defaultRowHeight="12.75" x14ac:dyDescent="0.2"/>
  <cols>
    <col min="1" max="1" width="6.42578125" style="177" customWidth="1"/>
    <col min="2" max="2" width="12.7109375" style="177" customWidth="1"/>
    <col min="3" max="3" width="86.140625" style="177" customWidth="1"/>
    <col min="4" max="4" width="16.28515625" style="177" customWidth="1"/>
    <col min="5" max="5" width="10" style="177" customWidth="1"/>
    <col min="6" max="6" width="22.7109375" style="177" customWidth="1"/>
    <col min="7" max="7" width="23.7109375" style="177" customWidth="1"/>
    <col min="8" max="8" width="28.28515625" style="177" customWidth="1"/>
    <col min="9" max="10" width="26.5703125" style="178" customWidth="1"/>
    <col min="11" max="11" width="24" style="178" customWidth="1"/>
    <col min="12" max="12" width="24.28515625" style="178" customWidth="1"/>
    <col min="13" max="13" width="20" style="177" customWidth="1"/>
    <col min="14" max="14" width="18.42578125" style="177" customWidth="1"/>
    <col min="15" max="15" width="18.140625" style="177" customWidth="1"/>
    <col min="16" max="16" width="9.5703125" style="177" customWidth="1"/>
    <col min="17" max="17" width="4.42578125" style="177" customWidth="1"/>
    <col min="18" max="28" width="9.140625" style="177" customWidth="1"/>
    <col min="29" max="29" width="6.5703125" style="177" customWidth="1"/>
    <col min="30" max="49" width="9.140625" style="177" customWidth="1"/>
    <col min="50" max="50" width="2.7109375" style="177" customWidth="1"/>
    <col min="51" max="70" width="9.140625" style="177" customWidth="1"/>
    <col min="71" max="71" width="1" style="177" customWidth="1"/>
    <col min="72" max="97" width="9.140625" style="177" customWidth="1"/>
    <col min="98" max="98" width="3.7109375" style="177" customWidth="1"/>
    <col min="99" max="113" width="9.140625" style="177" customWidth="1"/>
    <col min="114" max="114" width="2.28515625" style="177" customWidth="1"/>
    <col min="115" max="129" width="9.140625" style="177" customWidth="1"/>
    <col min="130" max="130" width="6" style="177" customWidth="1"/>
    <col min="131" max="144" width="9.140625" style="177" customWidth="1"/>
    <col min="145" max="145" width="8.28515625" style="177" customWidth="1"/>
    <col min="146" max="161" width="9.140625" style="177" customWidth="1"/>
    <col min="162" max="162" width="4.28515625" style="177" customWidth="1"/>
    <col min="163" max="177" width="9.140625" style="177" customWidth="1"/>
    <col min="178" max="178" width="0.7109375" style="177" customWidth="1"/>
    <col min="179" max="191" width="9.140625" style="177" customWidth="1"/>
    <col min="192" max="192" width="2.28515625" style="177" customWidth="1"/>
    <col min="193" max="201" width="9.140625" style="177" customWidth="1"/>
    <col min="202" max="202" width="1.7109375" style="177" customWidth="1"/>
    <col min="203" max="206" width="9.140625" style="177" customWidth="1"/>
    <col min="207" max="207" width="0.85546875" style="177" customWidth="1"/>
    <col min="208" max="217" width="9.140625" style="177" customWidth="1"/>
    <col min="218" max="218" width="7.28515625" style="177" customWidth="1"/>
    <col min="219" max="231" width="9.140625" style="177" customWidth="1"/>
    <col min="232" max="232" width="6.85546875" style="177" customWidth="1"/>
    <col min="233" max="240" width="9.140625" style="177" customWidth="1"/>
    <col min="241" max="241" width="1.85546875" style="177" customWidth="1"/>
    <col min="242" max="248" width="9.140625" style="177" customWidth="1"/>
    <col min="249" max="249" width="3.42578125" style="177" customWidth="1"/>
    <col min="250" max="251" width="58.5703125" style="177" customWidth="1"/>
    <col min="252" max="252" width="30.28515625" style="177" customWidth="1"/>
    <col min="253" max="253" width="10.7109375" style="177" customWidth="1"/>
    <col min="254" max="254" width="8.5703125" style="177" customWidth="1"/>
    <col min="255" max="255" width="6.7109375" style="177" customWidth="1"/>
    <col min="256" max="16384" width="4.5703125" style="177"/>
  </cols>
  <sheetData>
    <row r="1" spans="1:17" ht="33.75" customHeight="1" x14ac:dyDescent="0.3">
      <c r="B1" s="328" t="s">
        <v>87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293"/>
      <c r="N1" s="293"/>
      <c r="O1" s="293"/>
    </row>
    <row r="2" spans="1:17" s="185" customFormat="1" ht="18" customHeight="1" x14ac:dyDescent="0.3">
      <c r="B2" s="291" t="s">
        <v>165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3"/>
      <c r="N2" s="293"/>
      <c r="O2" s="293"/>
    </row>
    <row r="3" spans="1:17" s="185" customFormat="1" ht="18" customHeight="1" x14ac:dyDescent="0.3">
      <c r="B3" s="209"/>
      <c r="C3" s="200"/>
      <c r="D3" s="200"/>
      <c r="E3" s="200"/>
      <c r="F3" s="210" t="s">
        <v>601</v>
      </c>
      <c r="G3" s="225"/>
      <c r="I3" s="225"/>
      <c r="J3" s="209" t="s">
        <v>602</v>
      </c>
      <c r="K3" s="200"/>
      <c r="L3" s="200"/>
      <c r="M3" s="199"/>
      <c r="N3" s="199"/>
      <c r="O3" s="199"/>
    </row>
    <row r="4" spans="1:17" s="185" customFormat="1" ht="18" customHeight="1" x14ac:dyDescent="0.25">
      <c r="C4" s="211"/>
      <c r="D4" s="211"/>
      <c r="E4" s="211"/>
      <c r="F4" s="290" t="s">
        <v>171</v>
      </c>
      <c r="G4" s="290"/>
      <c r="H4" s="290"/>
      <c r="I4" s="290"/>
      <c r="J4" s="290"/>
      <c r="K4" s="211"/>
      <c r="L4" s="211"/>
      <c r="M4" s="199"/>
      <c r="N4" s="199"/>
      <c r="O4" s="199"/>
    </row>
    <row r="5" spans="1:17" s="185" customFormat="1" ht="15.75" customHeight="1" thickBot="1" x14ac:dyDescent="0.3">
      <c r="C5" s="188"/>
      <c r="D5" s="188"/>
      <c r="E5" s="188"/>
      <c r="F5" s="188"/>
      <c r="G5" s="188"/>
      <c r="H5" s="188"/>
      <c r="I5" s="188"/>
      <c r="J5" s="188"/>
      <c r="K5" s="188"/>
      <c r="L5" s="188"/>
    </row>
    <row r="6" spans="1:17" s="185" customFormat="1" ht="38.25" customHeight="1" thickBot="1" x14ac:dyDescent="0.35">
      <c r="B6" s="307" t="s">
        <v>0</v>
      </c>
      <c r="C6" s="308"/>
      <c r="D6" s="308"/>
      <c r="E6" s="309"/>
      <c r="F6" s="307" t="s">
        <v>1</v>
      </c>
      <c r="G6" s="310"/>
      <c r="H6" s="189"/>
      <c r="I6" s="190"/>
      <c r="J6" s="190"/>
      <c r="K6" s="191"/>
      <c r="L6" s="343" t="s">
        <v>453</v>
      </c>
      <c r="M6" s="344"/>
      <c r="N6" s="344"/>
      <c r="O6" s="344"/>
    </row>
    <row r="7" spans="1:17" s="185" customFormat="1" ht="38.25" customHeight="1" x14ac:dyDescent="0.3">
      <c r="B7" s="304" t="s">
        <v>537</v>
      </c>
      <c r="C7" s="305"/>
      <c r="D7" s="305"/>
      <c r="E7" s="306"/>
      <c r="F7" s="311" t="s">
        <v>509</v>
      </c>
      <c r="G7" s="312"/>
      <c r="H7" s="192"/>
      <c r="I7" s="203"/>
      <c r="J7" s="203"/>
      <c r="K7" s="203"/>
      <c r="L7" s="345" t="s">
        <v>2</v>
      </c>
      <c r="M7" s="345"/>
      <c r="N7" s="345"/>
      <c r="O7" s="345"/>
    </row>
    <row r="8" spans="1:17" s="185" customFormat="1" ht="42.75" customHeight="1" x14ac:dyDescent="0.3">
      <c r="B8" s="318" t="s">
        <v>583</v>
      </c>
      <c r="C8" s="319"/>
      <c r="D8" s="319"/>
      <c r="E8" s="320"/>
      <c r="F8" s="313"/>
      <c r="G8" s="314"/>
      <c r="H8" s="193"/>
      <c r="I8" s="203"/>
      <c r="J8" s="203"/>
      <c r="K8" s="203"/>
      <c r="L8" s="346" t="s">
        <v>88</v>
      </c>
      <c r="M8" s="346"/>
      <c r="N8" s="346"/>
      <c r="O8" s="346"/>
    </row>
    <row r="9" spans="1:17" s="185" customFormat="1" ht="36.75" customHeight="1" thickBot="1" x14ac:dyDescent="0.35">
      <c r="B9" s="321"/>
      <c r="C9" s="322"/>
      <c r="D9" s="322"/>
      <c r="E9" s="323"/>
      <c r="F9" s="315"/>
      <c r="G9" s="316"/>
      <c r="H9" s="194"/>
      <c r="I9" s="203"/>
      <c r="J9" s="203"/>
      <c r="K9" s="203"/>
      <c r="L9" s="346" t="s">
        <v>598</v>
      </c>
      <c r="M9" s="345"/>
      <c r="N9" s="345"/>
      <c r="O9" s="345"/>
    </row>
    <row r="10" spans="1:17" s="185" customFormat="1" ht="15" customHeight="1" thickBot="1" x14ac:dyDescent="0.35">
      <c r="C10" s="195"/>
      <c r="D10" s="195"/>
      <c r="E10" s="195"/>
      <c r="F10" s="317"/>
      <c r="G10" s="317"/>
      <c r="H10" s="342"/>
      <c r="I10" s="342"/>
      <c r="J10" s="198"/>
      <c r="K10" s="196"/>
      <c r="L10" s="196"/>
      <c r="M10" s="197"/>
      <c r="N10" s="197"/>
      <c r="O10" s="197"/>
    </row>
    <row r="11" spans="1:17" s="185" customFormat="1" ht="21" customHeight="1" x14ac:dyDescent="0.3">
      <c r="B11" s="355" t="s">
        <v>15</v>
      </c>
      <c r="C11" s="356"/>
      <c r="D11" s="305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62"/>
    </row>
    <row r="12" spans="1:17" s="185" customFormat="1" ht="20.25" customHeight="1" x14ac:dyDescent="0.3">
      <c r="B12" s="300" t="s">
        <v>538</v>
      </c>
      <c r="C12" s="301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4"/>
      <c r="P12" s="182"/>
      <c r="Q12" s="182"/>
    </row>
    <row r="13" spans="1:17" s="185" customFormat="1" ht="25.5" customHeight="1" x14ac:dyDescent="0.3">
      <c r="B13" s="300" t="s">
        <v>284</v>
      </c>
      <c r="C13" s="301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5"/>
      <c r="P13" s="182"/>
      <c r="Q13" s="182"/>
    </row>
    <row r="14" spans="1:17" s="185" customFormat="1" ht="19.5" customHeight="1" x14ac:dyDescent="0.3">
      <c r="B14" s="300" t="s">
        <v>197</v>
      </c>
      <c r="C14" s="301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5"/>
      <c r="P14" s="182"/>
      <c r="Q14" s="182"/>
    </row>
    <row r="15" spans="1:17" s="185" customFormat="1" ht="19.5" customHeight="1" thickBot="1" x14ac:dyDescent="0.3">
      <c r="B15" s="186" t="s">
        <v>3</v>
      </c>
      <c r="C15" s="187" t="s">
        <v>285</v>
      </c>
      <c r="D15" s="296" t="s">
        <v>286</v>
      </c>
      <c r="E15" s="297"/>
      <c r="F15" s="297"/>
      <c r="G15" s="297"/>
      <c r="H15" s="297"/>
      <c r="I15" s="297"/>
      <c r="J15" s="297"/>
      <c r="K15" s="297"/>
      <c r="L15" s="297"/>
      <c r="M15" s="298"/>
      <c r="N15" s="298"/>
      <c r="O15" s="299"/>
      <c r="P15" s="182"/>
      <c r="Q15" s="182"/>
    </row>
    <row r="16" spans="1:17" s="185" customFormat="1" ht="12.75" customHeight="1" thickBot="1" x14ac:dyDescent="0.3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3"/>
      <c r="N16" s="184"/>
      <c r="O16" s="184"/>
      <c r="P16" s="182"/>
      <c r="Q16" s="182"/>
    </row>
    <row r="17" spans="1:96" ht="67.5" customHeight="1" x14ac:dyDescent="0.2">
      <c r="B17" s="288" t="s">
        <v>90</v>
      </c>
      <c r="C17" s="357" t="s">
        <v>192</v>
      </c>
      <c r="D17" s="367" t="s">
        <v>144</v>
      </c>
      <c r="E17" s="302" t="s">
        <v>4</v>
      </c>
      <c r="F17" s="380" t="s">
        <v>22</v>
      </c>
      <c r="G17" s="380"/>
      <c r="H17" s="338" t="s">
        <v>238</v>
      </c>
      <c r="I17" s="338" t="s">
        <v>541</v>
      </c>
      <c r="J17" s="338" t="s">
        <v>600</v>
      </c>
      <c r="K17" s="338" t="s">
        <v>373</v>
      </c>
      <c r="L17" s="338" t="s">
        <v>491</v>
      </c>
      <c r="M17" s="369" t="s">
        <v>508</v>
      </c>
      <c r="N17" s="370"/>
      <c r="O17" s="371"/>
    </row>
    <row r="18" spans="1:96" ht="26.25" customHeight="1" x14ac:dyDescent="0.2">
      <c r="B18" s="289"/>
      <c r="C18" s="358"/>
      <c r="D18" s="368"/>
      <c r="E18" s="303"/>
      <c r="F18" s="372" t="s">
        <v>454</v>
      </c>
      <c r="G18" s="341" t="s">
        <v>5</v>
      </c>
      <c r="H18" s="339"/>
      <c r="I18" s="352"/>
      <c r="J18" s="378"/>
      <c r="K18" s="352"/>
      <c r="L18" s="352"/>
      <c r="M18" s="374" t="s">
        <v>370</v>
      </c>
      <c r="N18" s="365" t="s">
        <v>371</v>
      </c>
      <c r="O18" s="366" t="s">
        <v>372</v>
      </c>
    </row>
    <row r="19" spans="1:96" ht="34.5" customHeight="1" x14ac:dyDescent="0.2">
      <c r="B19" s="289"/>
      <c r="C19" s="359"/>
      <c r="D19" s="359"/>
      <c r="E19" s="303"/>
      <c r="F19" s="373"/>
      <c r="G19" s="341"/>
      <c r="H19" s="340"/>
      <c r="I19" s="353"/>
      <c r="J19" s="379"/>
      <c r="K19" s="353"/>
      <c r="L19" s="353"/>
      <c r="M19" s="374"/>
      <c r="N19" s="365"/>
      <c r="O19" s="366"/>
    </row>
    <row r="20" spans="1:96" ht="18" customHeight="1" x14ac:dyDescent="0.2">
      <c r="A20" s="181"/>
      <c r="B20" s="99" t="s">
        <v>9</v>
      </c>
      <c r="C20" s="100" t="s">
        <v>6</v>
      </c>
      <c r="D20" s="100" t="s">
        <v>89</v>
      </c>
      <c r="E20" s="100" t="s">
        <v>145</v>
      </c>
      <c r="F20" s="100">
        <v>1</v>
      </c>
      <c r="G20" s="100">
        <v>2</v>
      </c>
      <c r="H20" s="100">
        <v>3</v>
      </c>
      <c r="I20" s="101" t="s">
        <v>109</v>
      </c>
      <c r="J20" s="101" t="s">
        <v>111</v>
      </c>
      <c r="K20" s="100">
        <v>6</v>
      </c>
      <c r="L20" s="100">
        <v>7</v>
      </c>
      <c r="M20" s="102" t="s">
        <v>128</v>
      </c>
      <c r="N20" s="100">
        <v>9</v>
      </c>
      <c r="O20" s="103">
        <v>10</v>
      </c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1"/>
      <c r="BK20" s="181"/>
      <c r="BL20" s="181"/>
      <c r="BM20" s="181"/>
      <c r="BN20" s="181"/>
      <c r="BO20" s="181"/>
      <c r="BP20" s="181"/>
      <c r="BQ20" s="181"/>
      <c r="BR20" s="181"/>
      <c r="BS20" s="181"/>
      <c r="BT20" s="181"/>
      <c r="BU20" s="181"/>
      <c r="BV20" s="181"/>
      <c r="BW20" s="181"/>
      <c r="BX20" s="181"/>
      <c r="BY20" s="181"/>
      <c r="BZ20" s="181"/>
      <c r="CA20" s="181"/>
      <c r="CB20" s="181"/>
      <c r="CC20" s="181"/>
      <c r="CD20" s="181"/>
      <c r="CE20" s="181"/>
      <c r="CF20" s="181"/>
      <c r="CG20" s="181"/>
      <c r="CH20" s="181"/>
      <c r="CI20" s="181"/>
      <c r="CJ20" s="181"/>
      <c r="CK20" s="181"/>
      <c r="CL20" s="181"/>
      <c r="CM20" s="181"/>
      <c r="CN20" s="181"/>
      <c r="CO20" s="181"/>
      <c r="CP20" s="181"/>
      <c r="CQ20" s="181"/>
      <c r="CR20" s="181"/>
    </row>
    <row r="21" spans="1:96" ht="21.75" customHeight="1" x14ac:dyDescent="0.2">
      <c r="A21" s="181"/>
      <c r="B21" s="347" t="s">
        <v>204</v>
      </c>
      <c r="C21" s="348"/>
      <c r="D21" s="349"/>
      <c r="E21" s="349"/>
      <c r="F21" s="349"/>
      <c r="G21" s="349"/>
      <c r="H21" s="349"/>
      <c r="I21" s="349"/>
      <c r="J21" s="349"/>
      <c r="K21" s="349"/>
      <c r="L21" s="349"/>
      <c r="M21" s="350"/>
      <c r="N21" s="350"/>
      <c r="O21" s="35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  <c r="AN21" s="181"/>
      <c r="AO21" s="181"/>
      <c r="AP21" s="181"/>
      <c r="AQ21" s="181"/>
      <c r="AR21" s="181"/>
      <c r="AS21" s="181"/>
      <c r="AT21" s="181"/>
      <c r="AU21" s="181"/>
      <c r="AV21" s="181"/>
      <c r="AW21" s="181"/>
      <c r="AX21" s="181"/>
      <c r="AY21" s="181"/>
      <c r="AZ21" s="181"/>
      <c r="BA21" s="181"/>
      <c r="BB21" s="181"/>
      <c r="BC21" s="181"/>
      <c r="BD21" s="181"/>
      <c r="BE21" s="181"/>
      <c r="BF21" s="181"/>
      <c r="BG21" s="181"/>
      <c r="BH21" s="181"/>
      <c r="BI21" s="181"/>
      <c r="BJ21" s="181"/>
      <c r="BK21" s="181"/>
      <c r="BL21" s="181"/>
      <c r="BM21" s="181"/>
      <c r="BN21" s="181"/>
      <c r="BO21" s="181"/>
      <c r="BP21" s="181"/>
      <c r="BQ21" s="181"/>
      <c r="BR21" s="181"/>
      <c r="BS21" s="181"/>
      <c r="BT21" s="181"/>
      <c r="BU21" s="181"/>
      <c r="BV21" s="181"/>
      <c r="BW21" s="181"/>
      <c r="BX21" s="181"/>
      <c r="BY21" s="181"/>
      <c r="BZ21" s="181"/>
      <c r="CA21" s="181"/>
      <c r="CB21" s="181"/>
      <c r="CC21" s="181"/>
      <c r="CD21" s="181"/>
      <c r="CE21" s="181"/>
      <c r="CF21" s="181"/>
      <c r="CG21" s="181"/>
      <c r="CH21" s="181"/>
      <c r="CI21" s="181"/>
      <c r="CJ21" s="181"/>
      <c r="CK21" s="181"/>
      <c r="CL21" s="181"/>
      <c r="CM21" s="181"/>
      <c r="CN21" s="181"/>
      <c r="CO21" s="181"/>
      <c r="CP21" s="181"/>
      <c r="CQ21" s="181"/>
      <c r="CR21" s="181"/>
    </row>
    <row r="22" spans="1:96" s="181" customFormat="1" ht="18.75" x14ac:dyDescent="0.2">
      <c r="B22" s="104" t="s">
        <v>124</v>
      </c>
      <c r="C22" s="105" t="s">
        <v>205</v>
      </c>
      <c r="D22" s="106" t="s">
        <v>122</v>
      </c>
      <c r="E22" s="60" t="s">
        <v>26</v>
      </c>
      <c r="F22" s="112">
        <f>SUM(F23+F32+F33+F34+F35+F36+F44)</f>
        <v>0</v>
      </c>
      <c r="G22" s="112">
        <f>SUM(G23+G32+G33+G34+G35+G36)</f>
        <v>0</v>
      </c>
      <c r="H22" s="62" t="s">
        <v>8</v>
      </c>
      <c r="I22" s="112">
        <f>SUM(I23+I33+I34+I35+I36)</f>
        <v>0</v>
      </c>
      <c r="J22" s="112">
        <f>SUM(J23+J33+J34+J35+J36)</f>
        <v>0</v>
      </c>
      <c r="K22" s="112">
        <f>SUM(K23+K33+K34+K35+K36)</f>
        <v>0</v>
      </c>
      <c r="L22" s="204">
        <f>G22+I22+K22</f>
        <v>0</v>
      </c>
      <c r="M22" s="112">
        <f>SUM(M23+M32+M33+M34+M35+M36)</f>
        <v>0</v>
      </c>
      <c r="N22" s="112">
        <f>SUM(N23+N32+N33+N34+N35+N36)</f>
        <v>0</v>
      </c>
      <c r="O22" s="150">
        <f>SUM(O23+O32+O33+O34+O35+O36)</f>
        <v>0</v>
      </c>
    </row>
    <row r="23" spans="1:96" s="181" customFormat="1" ht="18.75" x14ac:dyDescent="0.2">
      <c r="B23" s="107" t="s">
        <v>91</v>
      </c>
      <c r="C23" s="108" t="s">
        <v>193</v>
      </c>
      <c r="D23" s="109" t="s">
        <v>122</v>
      </c>
      <c r="E23" s="61" t="s">
        <v>27</v>
      </c>
      <c r="F23" s="72">
        <f>SUM(F24:F30)</f>
        <v>0</v>
      </c>
      <c r="G23" s="72">
        <f>SUM(G24:G30)</f>
        <v>0</v>
      </c>
      <c r="H23" s="62" t="s">
        <v>8</v>
      </c>
      <c r="I23" s="72">
        <f>SUM(I24,I25,I28,I30,I31)</f>
        <v>0</v>
      </c>
      <c r="J23" s="72">
        <f>SUM(J24,J25,J28,J30,J31)</f>
        <v>0</v>
      </c>
      <c r="K23" s="72">
        <f>SUM(K24,K25,K28,K29,K30,K31)</f>
        <v>0</v>
      </c>
      <c r="L23" s="204">
        <f>G23+I23+K23</f>
        <v>0</v>
      </c>
      <c r="M23" s="75">
        <f>SUM(M24:M31)</f>
        <v>0</v>
      </c>
      <c r="N23" s="75">
        <f>SUM(N24:N31)</f>
        <v>0</v>
      </c>
      <c r="O23" s="151">
        <f>SUM(O24:O31)</f>
        <v>0</v>
      </c>
    </row>
    <row r="24" spans="1:96" s="181" customFormat="1" ht="18.75" x14ac:dyDescent="0.2">
      <c r="B24" s="107" t="s">
        <v>160</v>
      </c>
      <c r="C24" s="110" t="s">
        <v>333</v>
      </c>
      <c r="D24" s="109" t="s">
        <v>122</v>
      </c>
      <c r="E24" s="60" t="s">
        <v>28</v>
      </c>
      <c r="F24" s="73"/>
      <c r="G24" s="73"/>
      <c r="H24" s="62" t="s">
        <v>8</v>
      </c>
      <c r="I24" s="73"/>
      <c r="J24" s="73"/>
      <c r="K24" s="73"/>
      <c r="L24" s="204">
        <f>G24+I24+K24</f>
        <v>0</v>
      </c>
      <c r="M24" s="74"/>
      <c r="N24" s="74"/>
      <c r="O24" s="152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7"/>
      <c r="BN24" s="177"/>
      <c r="BO24" s="177"/>
      <c r="BP24" s="177"/>
      <c r="BQ24" s="177"/>
      <c r="BR24" s="177"/>
      <c r="BS24" s="177"/>
      <c r="BT24" s="177"/>
      <c r="BU24" s="177"/>
      <c r="BV24" s="177"/>
      <c r="BW24" s="177"/>
      <c r="BX24" s="177"/>
      <c r="BY24" s="177"/>
      <c r="BZ24" s="177"/>
      <c r="CA24" s="177"/>
      <c r="CB24" s="177"/>
      <c r="CC24" s="177"/>
      <c r="CD24" s="177"/>
      <c r="CE24" s="177"/>
      <c r="CF24" s="177"/>
      <c r="CG24" s="177"/>
      <c r="CH24" s="177"/>
      <c r="CI24" s="177"/>
      <c r="CJ24" s="177"/>
      <c r="CK24" s="177"/>
      <c r="CL24" s="177"/>
      <c r="CM24" s="177"/>
      <c r="CN24" s="177"/>
      <c r="CO24" s="177"/>
      <c r="CP24" s="177"/>
    </row>
    <row r="25" spans="1:96" s="181" customFormat="1" ht="18.75" x14ac:dyDescent="0.2">
      <c r="B25" s="107" t="s">
        <v>161</v>
      </c>
      <c r="C25" s="110" t="s">
        <v>493</v>
      </c>
      <c r="D25" s="109" t="s">
        <v>122</v>
      </c>
      <c r="E25" s="61" t="s">
        <v>30</v>
      </c>
      <c r="F25" s="73"/>
      <c r="G25" s="73"/>
      <c r="H25" s="62" t="s">
        <v>8</v>
      </c>
      <c r="I25" s="73"/>
      <c r="J25" s="73"/>
      <c r="K25" s="73"/>
      <c r="L25" s="204">
        <f>G25+I25+K25</f>
        <v>0</v>
      </c>
      <c r="M25" s="74"/>
      <c r="N25" s="74"/>
      <c r="O25" s="152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</row>
    <row r="26" spans="1:96" s="181" customFormat="1" ht="18.75" x14ac:dyDescent="0.2">
      <c r="B26" s="107" t="s">
        <v>198</v>
      </c>
      <c r="C26" s="110" t="s">
        <v>434</v>
      </c>
      <c r="D26" s="109" t="s">
        <v>122</v>
      </c>
      <c r="E26" s="60" t="s">
        <v>32</v>
      </c>
      <c r="F26" s="73"/>
      <c r="G26" s="73"/>
      <c r="H26" s="62" t="s">
        <v>8</v>
      </c>
      <c r="I26" s="62" t="s">
        <v>8</v>
      </c>
      <c r="J26" s="62" t="s">
        <v>8</v>
      </c>
      <c r="K26" s="62" t="s">
        <v>8</v>
      </c>
      <c r="L26" s="72">
        <f>G26</f>
        <v>0</v>
      </c>
      <c r="M26" s="74"/>
      <c r="N26" s="74"/>
      <c r="O26" s="152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</row>
    <row r="27" spans="1:96" s="181" customFormat="1" ht="18.75" x14ac:dyDescent="0.2">
      <c r="B27" s="107" t="s">
        <v>162</v>
      </c>
      <c r="C27" s="110" t="s">
        <v>435</v>
      </c>
      <c r="D27" s="109" t="s">
        <v>122</v>
      </c>
      <c r="E27" s="61" t="s">
        <v>33</v>
      </c>
      <c r="F27" s="73"/>
      <c r="G27" s="73"/>
      <c r="H27" s="62" t="s">
        <v>8</v>
      </c>
      <c r="I27" s="62" t="s">
        <v>8</v>
      </c>
      <c r="J27" s="62" t="s">
        <v>8</v>
      </c>
      <c r="K27" s="62" t="s">
        <v>8</v>
      </c>
      <c r="L27" s="72">
        <f>G27</f>
        <v>0</v>
      </c>
      <c r="M27" s="74"/>
      <c r="N27" s="74"/>
      <c r="O27" s="152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  <c r="BI27" s="177"/>
      <c r="BJ27" s="177"/>
      <c r="BK27" s="177"/>
      <c r="BL27" s="177"/>
      <c r="BM27" s="177"/>
      <c r="BN27" s="177"/>
      <c r="BO27" s="177"/>
      <c r="BP27" s="177"/>
      <c r="BQ27" s="177"/>
      <c r="BR27" s="177"/>
      <c r="BS27" s="177"/>
      <c r="BT27" s="177"/>
      <c r="BU27" s="177"/>
      <c r="BV27" s="177"/>
      <c r="BW27" s="177"/>
      <c r="BX27" s="177"/>
      <c r="BY27" s="177"/>
      <c r="BZ27" s="177"/>
      <c r="CA27" s="177"/>
      <c r="CB27" s="177"/>
      <c r="CC27" s="177"/>
      <c r="CD27" s="177"/>
      <c r="CE27" s="177"/>
      <c r="CF27" s="177"/>
      <c r="CG27" s="177"/>
      <c r="CH27" s="177"/>
      <c r="CI27" s="177"/>
      <c r="CJ27" s="177"/>
      <c r="CK27" s="177"/>
      <c r="CL27" s="177"/>
      <c r="CM27" s="177"/>
      <c r="CN27" s="177"/>
      <c r="CO27" s="177"/>
      <c r="CP27" s="177"/>
    </row>
    <row r="28" spans="1:96" ht="18.75" x14ac:dyDescent="0.2">
      <c r="A28" s="181"/>
      <c r="B28" s="107" t="s">
        <v>163</v>
      </c>
      <c r="C28" s="110" t="s">
        <v>489</v>
      </c>
      <c r="D28" s="109" t="s">
        <v>122</v>
      </c>
      <c r="E28" s="60" t="s">
        <v>35</v>
      </c>
      <c r="F28" s="73"/>
      <c r="G28" s="73"/>
      <c r="H28" s="62" t="s">
        <v>8</v>
      </c>
      <c r="I28" s="73"/>
      <c r="J28" s="73"/>
      <c r="K28" s="73"/>
      <c r="L28" s="72">
        <f>G28+I28+K28</f>
        <v>0</v>
      </c>
      <c r="M28" s="74"/>
      <c r="N28" s="74"/>
      <c r="O28" s="152"/>
    </row>
    <row r="29" spans="1:96" ht="18.75" x14ac:dyDescent="0.2">
      <c r="B29" s="107" t="s">
        <v>164</v>
      </c>
      <c r="C29" s="110" t="s">
        <v>176</v>
      </c>
      <c r="D29" s="109" t="s">
        <v>122</v>
      </c>
      <c r="E29" s="61" t="s">
        <v>37</v>
      </c>
      <c r="F29" s="73"/>
      <c r="G29" s="73"/>
      <c r="H29" s="62" t="s">
        <v>8</v>
      </c>
      <c r="I29" s="62" t="s">
        <v>8</v>
      </c>
      <c r="J29" s="62" t="s">
        <v>8</v>
      </c>
      <c r="K29" s="73"/>
      <c r="L29" s="72">
        <f>SUM(G29,K29)</f>
        <v>0</v>
      </c>
      <c r="M29" s="74"/>
      <c r="N29" s="74"/>
      <c r="O29" s="152"/>
    </row>
    <row r="30" spans="1:96" ht="31.5" x14ac:dyDescent="0.2">
      <c r="B30" s="107" t="s">
        <v>436</v>
      </c>
      <c r="C30" s="111" t="s">
        <v>490</v>
      </c>
      <c r="D30" s="109" t="s">
        <v>122</v>
      </c>
      <c r="E30" s="60" t="s">
        <v>39</v>
      </c>
      <c r="F30" s="73"/>
      <c r="G30" s="73"/>
      <c r="H30" s="62" t="s">
        <v>8</v>
      </c>
      <c r="I30" s="73"/>
      <c r="J30" s="73"/>
      <c r="K30" s="73"/>
      <c r="L30" s="72">
        <f>G30+I30+K30</f>
        <v>0</v>
      </c>
      <c r="M30" s="74"/>
      <c r="N30" s="74"/>
      <c r="O30" s="152"/>
    </row>
    <row r="31" spans="1:96" s="180" customFormat="1" ht="18.75" x14ac:dyDescent="0.2">
      <c r="B31" s="107" t="s">
        <v>437</v>
      </c>
      <c r="C31" s="110" t="s">
        <v>418</v>
      </c>
      <c r="D31" s="109" t="s">
        <v>122</v>
      </c>
      <c r="E31" s="61" t="s">
        <v>41</v>
      </c>
      <c r="F31" s="62" t="s">
        <v>8</v>
      </c>
      <c r="G31" s="62" t="s">
        <v>8</v>
      </c>
      <c r="H31" s="62" t="s">
        <v>8</v>
      </c>
      <c r="I31" s="73"/>
      <c r="J31" s="73"/>
      <c r="K31" s="73"/>
      <c r="L31" s="72">
        <f>I31+K31</f>
        <v>0</v>
      </c>
      <c r="M31" s="74"/>
      <c r="N31" s="74"/>
      <c r="O31" s="152"/>
    </row>
    <row r="32" spans="1:96" s="180" customFormat="1" ht="31.5" x14ac:dyDescent="0.2">
      <c r="B32" s="107" t="s">
        <v>97</v>
      </c>
      <c r="C32" s="113" t="s">
        <v>539</v>
      </c>
      <c r="D32" s="109" t="s">
        <v>122</v>
      </c>
      <c r="E32" s="60" t="s">
        <v>42</v>
      </c>
      <c r="F32" s="73"/>
      <c r="G32" s="73"/>
      <c r="H32" s="62" t="s">
        <v>8</v>
      </c>
      <c r="I32" s="62" t="s">
        <v>8</v>
      </c>
      <c r="J32" s="62" t="s">
        <v>8</v>
      </c>
      <c r="K32" s="62" t="s">
        <v>8</v>
      </c>
      <c r="L32" s="72">
        <f>G32</f>
        <v>0</v>
      </c>
      <c r="M32" s="74"/>
      <c r="N32" s="74"/>
      <c r="O32" s="152"/>
    </row>
    <row r="33" spans="2:15" ht="18.75" x14ac:dyDescent="0.2">
      <c r="B33" s="107" t="s">
        <v>98</v>
      </c>
      <c r="C33" s="108" t="s">
        <v>16</v>
      </c>
      <c r="D33" s="109" t="s">
        <v>122</v>
      </c>
      <c r="E33" s="61" t="s">
        <v>44</v>
      </c>
      <c r="F33" s="73"/>
      <c r="G33" s="73"/>
      <c r="H33" s="62" t="s">
        <v>8</v>
      </c>
      <c r="I33" s="73"/>
      <c r="J33" s="73"/>
      <c r="K33" s="73"/>
      <c r="L33" s="72">
        <f>G33+I33+K33</f>
        <v>0</v>
      </c>
      <c r="M33" s="74"/>
      <c r="N33" s="74"/>
      <c r="O33" s="152"/>
    </row>
    <row r="34" spans="2:15" ht="18.75" x14ac:dyDescent="0.2">
      <c r="B34" s="107" t="s">
        <v>99</v>
      </c>
      <c r="C34" s="108" t="s">
        <v>17</v>
      </c>
      <c r="D34" s="109" t="s">
        <v>122</v>
      </c>
      <c r="E34" s="60" t="s">
        <v>45</v>
      </c>
      <c r="F34" s="73"/>
      <c r="G34" s="73"/>
      <c r="H34" s="62" t="s">
        <v>8</v>
      </c>
      <c r="I34" s="73"/>
      <c r="J34" s="73"/>
      <c r="K34" s="73"/>
      <c r="L34" s="72">
        <f>G34+I34+K34</f>
        <v>0</v>
      </c>
      <c r="M34" s="74"/>
      <c r="N34" s="74"/>
      <c r="O34" s="152"/>
    </row>
    <row r="35" spans="2:15" ht="18.75" x14ac:dyDescent="0.2">
      <c r="B35" s="107" t="s">
        <v>100</v>
      </c>
      <c r="C35" s="108" t="s">
        <v>18</v>
      </c>
      <c r="D35" s="109" t="s">
        <v>122</v>
      </c>
      <c r="E35" s="61" t="s">
        <v>46</v>
      </c>
      <c r="F35" s="73"/>
      <c r="G35" s="73"/>
      <c r="H35" s="62" t="s">
        <v>8</v>
      </c>
      <c r="I35" s="73"/>
      <c r="J35" s="73"/>
      <c r="K35" s="73"/>
      <c r="L35" s="72">
        <f>G35+I35+K35</f>
        <v>0</v>
      </c>
      <c r="M35" s="74"/>
      <c r="N35" s="74"/>
      <c r="O35" s="152"/>
    </row>
    <row r="36" spans="2:15" ht="18.75" x14ac:dyDescent="0.2">
      <c r="B36" s="107" t="s">
        <v>287</v>
      </c>
      <c r="C36" s="108" t="s">
        <v>195</v>
      </c>
      <c r="D36" s="109" t="s">
        <v>122</v>
      </c>
      <c r="E36" s="60" t="s">
        <v>47</v>
      </c>
      <c r="F36" s="72">
        <f>SUM(F37:F42)</f>
        <v>0</v>
      </c>
      <c r="G36" s="72">
        <f>SUM(G37:G42)</f>
        <v>0</v>
      </c>
      <c r="H36" s="62" t="s">
        <v>8</v>
      </c>
      <c r="I36" s="72">
        <f>SUM(I37:I42)</f>
        <v>0</v>
      </c>
      <c r="J36" s="72">
        <f>SUM(J37:J42)</f>
        <v>0</v>
      </c>
      <c r="K36" s="72">
        <f>SUM(K37:K42)</f>
        <v>0</v>
      </c>
      <c r="L36" s="72">
        <f>G36+I36+K36</f>
        <v>0</v>
      </c>
      <c r="M36" s="75">
        <f>SUM(M37:M42)</f>
        <v>0</v>
      </c>
      <c r="N36" s="75">
        <f>SUM(N37:N42)</f>
        <v>0</v>
      </c>
      <c r="O36" s="151">
        <f>SUM(O37:O42)</f>
        <v>0</v>
      </c>
    </row>
    <row r="37" spans="2:15" ht="18.75" x14ac:dyDescent="0.2">
      <c r="B37" s="107" t="s">
        <v>512</v>
      </c>
      <c r="C37" s="110" t="s">
        <v>177</v>
      </c>
      <c r="D37" s="109" t="s">
        <v>122</v>
      </c>
      <c r="E37" s="61" t="s">
        <v>48</v>
      </c>
      <c r="F37" s="73"/>
      <c r="G37" s="73"/>
      <c r="H37" s="62" t="s">
        <v>8</v>
      </c>
      <c r="I37" s="73"/>
      <c r="J37" s="73"/>
      <c r="K37" s="73"/>
      <c r="L37" s="72">
        <f t="shared" ref="L37:L42" si="0">G37+I37+K37</f>
        <v>0</v>
      </c>
      <c r="M37" s="74"/>
      <c r="N37" s="74"/>
      <c r="O37" s="152"/>
    </row>
    <row r="38" spans="2:15" ht="18.75" x14ac:dyDescent="0.2">
      <c r="B38" s="107" t="s">
        <v>513</v>
      </c>
      <c r="C38" s="110" t="s">
        <v>178</v>
      </c>
      <c r="D38" s="109" t="s">
        <v>122</v>
      </c>
      <c r="E38" s="60" t="s">
        <v>49</v>
      </c>
      <c r="F38" s="73"/>
      <c r="G38" s="73"/>
      <c r="H38" s="62" t="s">
        <v>8</v>
      </c>
      <c r="I38" s="73"/>
      <c r="J38" s="73"/>
      <c r="K38" s="73"/>
      <c r="L38" s="72">
        <f t="shared" si="0"/>
        <v>0</v>
      </c>
      <c r="M38" s="74"/>
      <c r="N38" s="74"/>
      <c r="O38" s="152"/>
    </row>
    <row r="39" spans="2:15" ht="18.75" x14ac:dyDescent="0.2">
      <c r="B39" s="107" t="s">
        <v>514</v>
      </c>
      <c r="C39" s="110" t="s">
        <v>179</v>
      </c>
      <c r="D39" s="109" t="s">
        <v>122</v>
      </c>
      <c r="E39" s="61" t="s">
        <v>50</v>
      </c>
      <c r="F39" s="73"/>
      <c r="G39" s="73"/>
      <c r="H39" s="62" t="s">
        <v>8</v>
      </c>
      <c r="I39" s="73"/>
      <c r="J39" s="73"/>
      <c r="K39" s="73"/>
      <c r="L39" s="72">
        <f t="shared" si="0"/>
        <v>0</v>
      </c>
      <c r="M39" s="74"/>
      <c r="N39" s="74"/>
      <c r="O39" s="152"/>
    </row>
    <row r="40" spans="2:15" ht="18.75" x14ac:dyDescent="0.2">
      <c r="B40" s="107" t="s">
        <v>515</v>
      </c>
      <c r="C40" s="111" t="s">
        <v>364</v>
      </c>
      <c r="D40" s="109" t="s">
        <v>122</v>
      </c>
      <c r="E40" s="60" t="s">
        <v>52</v>
      </c>
      <c r="F40" s="73"/>
      <c r="G40" s="73"/>
      <c r="H40" s="62" t="s">
        <v>8</v>
      </c>
      <c r="I40" s="73"/>
      <c r="J40" s="73"/>
      <c r="K40" s="73"/>
      <c r="L40" s="72">
        <f>G40+I40+K40</f>
        <v>0</v>
      </c>
      <c r="M40" s="74"/>
      <c r="N40" s="74"/>
      <c r="O40" s="152"/>
    </row>
    <row r="41" spans="2:15" ht="18.75" x14ac:dyDescent="0.2">
      <c r="B41" s="107" t="s">
        <v>516</v>
      </c>
      <c r="C41" s="110" t="s">
        <v>365</v>
      </c>
      <c r="D41" s="109" t="s">
        <v>122</v>
      </c>
      <c r="E41" s="61" t="s">
        <v>54</v>
      </c>
      <c r="F41" s="73"/>
      <c r="G41" s="73"/>
      <c r="H41" s="62" t="s">
        <v>8</v>
      </c>
      <c r="I41" s="73"/>
      <c r="J41" s="73"/>
      <c r="K41" s="73"/>
      <c r="L41" s="72">
        <f t="shared" si="0"/>
        <v>0</v>
      </c>
      <c r="M41" s="74"/>
      <c r="N41" s="74"/>
      <c r="O41" s="152"/>
    </row>
    <row r="42" spans="2:15" ht="18.75" x14ac:dyDescent="0.2">
      <c r="B42" s="107" t="s">
        <v>374</v>
      </c>
      <c r="C42" s="110" t="s">
        <v>366</v>
      </c>
      <c r="D42" s="109" t="s">
        <v>122</v>
      </c>
      <c r="E42" s="60" t="s">
        <v>55</v>
      </c>
      <c r="F42" s="73"/>
      <c r="G42" s="73"/>
      <c r="H42" s="62" t="s">
        <v>8</v>
      </c>
      <c r="I42" s="73"/>
      <c r="J42" s="73"/>
      <c r="K42" s="73"/>
      <c r="L42" s="72">
        <f t="shared" si="0"/>
        <v>0</v>
      </c>
      <c r="M42" s="74"/>
      <c r="N42" s="74"/>
      <c r="O42" s="152"/>
    </row>
    <row r="43" spans="2:15" ht="18.75" x14ac:dyDescent="0.2">
      <c r="B43" s="107" t="s">
        <v>455</v>
      </c>
      <c r="C43" s="110" t="s">
        <v>456</v>
      </c>
      <c r="D43" s="109" t="s">
        <v>122</v>
      </c>
      <c r="E43" s="61" t="s">
        <v>56</v>
      </c>
      <c r="F43" s="73"/>
      <c r="G43" s="73"/>
      <c r="H43" s="62" t="s">
        <v>8</v>
      </c>
      <c r="I43" s="62" t="s">
        <v>8</v>
      </c>
      <c r="J43" s="62" t="s">
        <v>8</v>
      </c>
      <c r="K43" s="62" t="s">
        <v>8</v>
      </c>
      <c r="L43" s="72">
        <f>G43</f>
        <v>0</v>
      </c>
      <c r="M43" s="63" t="s">
        <v>8</v>
      </c>
      <c r="N43" s="62" t="s">
        <v>8</v>
      </c>
      <c r="O43" s="67" t="s">
        <v>8</v>
      </c>
    </row>
    <row r="44" spans="2:15" ht="18.75" x14ac:dyDescent="0.2">
      <c r="B44" s="107" t="s">
        <v>125</v>
      </c>
      <c r="C44" s="113" t="s">
        <v>362</v>
      </c>
      <c r="D44" s="109" t="s">
        <v>122</v>
      </c>
      <c r="E44" s="60" t="s">
        <v>57</v>
      </c>
      <c r="F44" s="73"/>
      <c r="G44" s="62" t="s">
        <v>8</v>
      </c>
      <c r="H44" s="62" t="s">
        <v>8</v>
      </c>
      <c r="I44" s="62" t="s">
        <v>8</v>
      </c>
      <c r="J44" s="62" t="s">
        <v>8</v>
      </c>
      <c r="K44" s="62" t="s">
        <v>8</v>
      </c>
      <c r="L44" s="62" t="s">
        <v>8</v>
      </c>
      <c r="M44" s="63" t="s">
        <v>8</v>
      </c>
      <c r="N44" s="62" t="s">
        <v>8</v>
      </c>
      <c r="O44" s="67" t="s">
        <v>8</v>
      </c>
    </row>
    <row r="45" spans="2:15" ht="47.25" x14ac:dyDescent="0.2">
      <c r="B45" s="107" t="s">
        <v>126</v>
      </c>
      <c r="C45" s="113" t="s">
        <v>540</v>
      </c>
      <c r="D45" s="109" t="s">
        <v>122</v>
      </c>
      <c r="E45" s="61" t="s">
        <v>58</v>
      </c>
      <c r="F45" s="73"/>
      <c r="G45" s="62" t="s">
        <v>8</v>
      </c>
      <c r="H45" s="62" t="s">
        <v>8</v>
      </c>
      <c r="I45" s="62" t="s">
        <v>8</v>
      </c>
      <c r="J45" s="62" t="s">
        <v>8</v>
      </c>
      <c r="K45" s="62" t="s">
        <v>8</v>
      </c>
      <c r="L45" s="62" t="s">
        <v>8</v>
      </c>
      <c r="M45" s="63" t="s">
        <v>8</v>
      </c>
      <c r="N45" s="62" t="s">
        <v>8</v>
      </c>
      <c r="O45" s="67" t="s">
        <v>8</v>
      </c>
    </row>
    <row r="46" spans="2:15" ht="31.5" x14ac:dyDescent="0.2">
      <c r="B46" s="107" t="s">
        <v>109</v>
      </c>
      <c r="C46" s="113" t="s">
        <v>520</v>
      </c>
      <c r="D46" s="114" t="s">
        <v>535</v>
      </c>
      <c r="E46" s="60" t="s">
        <v>59</v>
      </c>
      <c r="F46" s="73"/>
      <c r="G46" s="73"/>
      <c r="H46" s="62" t="s">
        <v>8</v>
      </c>
      <c r="I46" s="62" t="s">
        <v>8</v>
      </c>
      <c r="J46" s="62" t="s">
        <v>8</v>
      </c>
      <c r="K46" s="62" t="s">
        <v>8</v>
      </c>
      <c r="L46" s="73"/>
      <c r="M46" s="63" t="s">
        <v>8</v>
      </c>
      <c r="N46" s="62" t="s">
        <v>8</v>
      </c>
      <c r="O46" s="67" t="s">
        <v>8</v>
      </c>
    </row>
    <row r="47" spans="2:15" ht="18.75" x14ac:dyDescent="0.2">
      <c r="B47" s="107" t="s">
        <v>111</v>
      </c>
      <c r="C47" s="108" t="s">
        <v>510</v>
      </c>
      <c r="D47" s="109" t="s">
        <v>122</v>
      </c>
      <c r="E47" s="61" t="s">
        <v>60</v>
      </c>
      <c r="F47" s="73"/>
      <c r="G47" s="73"/>
      <c r="H47" s="62" t="s">
        <v>8</v>
      </c>
      <c r="I47" s="62" t="s">
        <v>8</v>
      </c>
      <c r="J47" s="62" t="s">
        <v>8</v>
      </c>
      <c r="K47" s="62" t="s">
        <v>8</v>
      </c>
      <c r="L47" s="72">
        <f>G47</f>
        <v>0</v>
      </c>
      <c r="M47" s="63" t="s">
        <v>8</v>
      </c>
      <c r="N47" s="62" t="s">
        <v>8</v>
      </c>
      <c r="O47" s="67" t="s">
        <v>8</v>
      </c>
    </row>
    <row r="48" spans="2:15" ht="18.75" x14ac:dyDescent="0.2">
      <c r="B48" s="107" t="s">
        <v>123</v>
      </c>
      <c r="C48" s="108" t="s">
        <v>521</v>
      </c>
      <c r="D48" s="109" t="s">
        <v>122</v>
      </c>
      <c r="E48" s="60" t="s">
        <v>61</v>
      </c>
      <c r="F48" s="73"/>
      <c r="G48" s="62" t="s">
        <v>8</v>
      </c>
      <c r="H48" s="62" t="s">
        <v>8</v>
      </c>
      <c r="I48" s="62" t="s">
        <v>8</v>
      </c>
      <c r="J48" s="62" t="s">
        <v>8</v>
      </c>
      <c r="K48" s="62" t="s">
        <v>8</v>
      </c>
      <c r="L48" s="62" t="s">
        <v>8</v>
      </c>
      <c r="M48" s="63" t="s">
        <v>8</v>
      </c>
      <c r="N48" s="62" t="s">
        <v>8</v>
      </c>
      <c r="O48" s="67" t="s">
        <v>8</v>
      </c>
    </row>
    <row r="49" spans="2:15" ht="18.75" x14ac:dyDescent="0.2">
      <c r="B49" s="131" t="s">
        <v>127</v>
      </c>
      <c r="C49" s="154" t="s">
        <v>7</v>
      </c>
      <c r="D49" s="145" t="s">
        <v>122</v>
      </c>
      <c r="E49" s="155" t="s">
        <v>62</v>
      </c>
      <c r="F49" s="146">
        <f>SUM(F22+F45+F47+F48)</f>
        <v>0</v>
      </c>
      <c r="G49" s="133"/>
      <c r="H49" s="132" t="s">
        <v>8</v>
      </c>
      <c r="I49" s="132" t="s">
        <v>8</v>
      </c>
      <c r="J49" s="132" t="s">
        <v>8</v>
      </c>
      <c r="K49" s="132" t="s">
        <v>8</v>
      </c>
      <c r="L49" s="146">
        <f>G49</f>
        <v>0</v>
      </c>
      <c r="M49" s="147" t="s">
        <v>8</v>
      </c>
      <c r="N49" s="132" t="s">
        <v>8</v>
      </c>
      <c r="O49" s="149" t="s">
        <v>8</v>
      </c>
    </row>
    <row r="50" spans="2:15" ht="18.75" x14ac:dyDescent="0.2">
      <c r="B50" s="107" t="s">
        <v>128</v>
      </c>
      <c r="C50" s="113" t="s">
        <v>210</v>
      </c>
      <c r="D50" s="109" t="s">
        <v>122</v>
      </c>
      <c r="E50" s="61" t="s">
        <v>63</v>
      </c>
      <c r="F50" s="62" t="s">
        <v>8</v>
      </c>
      <c r="G50" s="73"/>
      <c r="H50" s="73"/>
      <c r="I50" s="73"/>
      <c r="J50" s="73"/>
      <c r="K50" s="73"/>
      <c r="L50" s="72">
        <f>G50+H50+I50+K50</f>
        <v>0</v>
      </c>
      <c r="M50" s="63" t="s">
        <v>8</v>
      </c>
      <c r="N50" s="62" t="s">
        <v>8</v>
      </c>
      <c r="O50" s="67" t="s">
        <v>8</v>
      </c>
    </row>
    <row r="51" spans="2:15" s="178" customFormat="1" ht="18.75" x14ac:dyDescent="0.2">
      <c r="B51" s="107" t="s">
        <v>517</v>
      </c>
      <c r="C51" s="110" t="s">
        <v>506</v>
      </c>
      <c r="D51" s="109" t="s">
        <v>122</v>
      </c>
      <c r="E51" s="61" t="s">
        <v>64</v>
      </c>
      <c r="F51" s="62" t="s">
        <v>8</v>
      </c>
      <c r="G51" s="73"/>
      <c r="H51" s="62" t="s">
        <v>8</v>
      </c>
      <c r="I51" s="62" t="s">
        <v>8</v>
      </c>
      <c r="J51" s="62" t="s">
        <v>8</v>
      </c>
      <c r="K51" s="62" t="s">
        <v>8</v>
      </c>
      <c r="L51" s="72">
        <f>G51</f>
        <v>0</v>
      </c>
      <c r="M51" s="63" t="s">
        <v>8</v>
      </c>
      <c r="N51" s="62" t="s">
        <v>8</v>
      </c>
      <c r="O51" s="67" t="s">
        <v>8</v>
      </c>
    </row>
    <row r="52" spans="2:15" ht="18.75" x14ac:dyDescent="0.2">
      <c r="B52" s="104" t="s">
        <v>129</v>
      </c>
      <c r="C52" s="116" t="s">
        <v>522</v>
      </c>
      <c r="D52" s="117" t="s">
        <v>122</v>
      </c>
      <c r="E52" s="60" t="s">
        <v>65</v>
      </c>
      <c r="F52" s="64" t="s">
        <v>8</v>
      </c>
      <c r="G52" s="73"/>
      <c r="H52" s="73"/>
      <c r="I52" s="73"/>
      <c r="J52" s="73"/>
      <c r="K52" s="73"/>
      <c r="L52" s="205">
        <f>G52+H52+I52+K52</f>
        <v>0</v>
      </c>
      <c r="M52" s="63" t="s">
        <v>8</v>
      </c>
      <c r="N52" s="62" t="s">
        <v>8</v>
      </c>
      <c r="O52" s="67" t="s">
        <v>8</v>
      </c>
    </row>
    <row r="53" spans="2:15" ht="18.75" x14ac:dyDescent="0.2">
      <c r="B53" s="107" t="s">
        <v>130</v>
      </c>
      <c r="C53" s="113" t="s">
        <v>10</v>
      </c>
      <c r="D53" s="109" t="s">
        <v>122</v>
      </c>
      <c r="E53" s="61" t="s">
        <v>67</v>
      </c>
      <c r="F53" s="62" t="s">
        <v>8</v>
      </c>
      <c r="G53" s="72">
        <f>G50+G52-G22-G65-G67-G75-G112</f>
        <v>0</v>
      </c>
      <c r="H53" s="72">
        <f>H50+H52</f>
        <v>0</v>
      </c>
      <c r="I53" s="72">
        <f>I50+I52-I22</f>
        <v>0</v>
      </c>
      <c r="J53" s="72">
        <f>J50+J52-J22</f>
        <v>0</v>
      </c>
      <c r="K53" s="72">
        <f>K50+K52-K22</f>
        <v>0</v>
      </c>
      <c r="L53" s="72">
        <f>L50+L52-L22-L65-L67-L75-G112</f>
        <v>0</v>
      </c>
      <c r="M53" s="63" t="s">
        <v>8</v>
      </c>
      <c r="N53" s="62" t="s">
        <v>8</v>
      </c>
      <c r="O53" s="67" t="s">
        <v>8</v>
      </c>
    </row>
    <row r="54" spans="2:15" s="179" customFormat="1" ht="18.75" x14ac:dyDescent="0.2">
      <c r="B54" s="107" t="s">
        <v>110</v>
      </c>
      <c r="C54" s="148" t="s">
        <v>19</v>
      </c>
      <c r="D54" s="109" t="s">
        <v>122</v>
      </c>
      <c r="E54" s="60" t="s">
        <v>68</v>
      </c>
      <c r="F54" s="62" t="s">
        <v>8</v>
      </c>
      <c r="G54" s="62" t="s">
        <v>8</v>
      </c>
      <c r="H54" s="62" t="s">
        <v>8</v>
      </c>
      <c r="I54" s="62" t="s">
        <v>8</v>
      </c>
      <c r="J54" s="62" t="s">
        <v>8</v>
      </c>
      <c r="K54" s="62" t="s">
        <v>8</v>
      </c>
      <c r="L54" s="73"/>
      <c r="M54" s="63" t="s">
        <v>8</v>
      </c>
      <c r="N54" s="62" t="s">
        <v>8</v>
      </c>
      <c r="O54" s="67" t="s">
        <v>8</v>
      </c>
    </row>
    <row r="55" spans="2:15" ht="18.75" x14ac:dyDescent="0.2">
      <c r="B55" s="107" t="s">
        <v>131</v>
      </c>
      <c r="C55" s="108" t="s">
        <v>525</v>
      </c>
      <c r="D55" s="109" t="s">
        <v>122</v>
      </c>
      <c r="E55" s="61" t="s">
        <v>69</v>
      </c>
      <c r="F55" s="62" t="s">
        <v>8</v>
      </c>
      <c r="G55" s="73"/>
      <c r="H55" s="62" t="s">
        <v>8</v>
      </c>
      <c r="I55" s="62" t="s">
        <v>8</v>
      </c>
      <c r="J55" s="62" t="s">
        <v>8</v>
      </c>
      <c r="K55" s="62" t="s">
        <v>8</v>
      </c>
      <c r="L55" s="73"/>
      <c r="M55" s="63" t="s">
        <v>8</v>
      </c>
      <c r="N55" s="62" t="s">
        <v>8</v>
      </c>
      <c r="O55" s="67" t="s">
        <v>8</v>
      </c>
    </row>
    <row r="56" spans="2:15" ht="18.75" x14ac:dyDescent="0.2">
      <c r="B56" s="107" t="s">
        <v>132</v>
      </c>
      <c r="C56" s="108" t="s">
        <v>526</v>
      </c>
      <c r="D56" s="109" t="s">
        <v>122</v>
      </c>
      <c r="E56" s="60" t="s">
        <v>70</v>
      </c>
      <c r="F56" s="62" t="s">
        <v>8</v>
      </c>
      <c r="G56" s="73"/>
      <c r="H56" s="62" t="s">
        <v>8</v>
      </c>
      <c r="I56" s="62" t="s">
        <v>8</v>
      </c>
      <c r="J56" s="62" t="s">
        <v>8</v>
      </c>
      <c r="K56" s="62" t="s">
        <v>8</v>
      </c>
      <c r="L56" s="73"/>
      <c r="M56" s="63" t="s">
        <v>8</v>
      </c>
      <c r="N56" s="62" t="s">
        <v>8</v>
      </c>
      <c r="O56" s="67" t="s">
        <v>8</v>
      </c>
    </row>
    <row r="57" spans="2:15" ht="18.75" x14ac:dyDescent="0.2">
      <c r="B57" s="107" t="s">
        <v>133</v>
      </c>
      <c r="C57" s="108" t="s">
        <v>20</v>
      </c>
      <c r="D57" s="109" t="s">
        <v>122</v>
      </c>
      <c r="E57" s="61" t="s">
        <v>71</v>
      </c>
      <c r="F57" s="62" t="s">
        <v>8</v>
      </c>
      <c r="G57" s="73"/>
      <c r="H57" s="62" t="s">
        <v>8</v>
      </c>
      <c r="I57" s="62" t="s">
        <v>8</v>
      </c>
      <c r="J57" s="62" t="s">
        <v>8</v>
      </c>
      <c r="K57" s="62" t="s">
        <v>8</v>
      </c>
      <c r="L57" s="73"/>
      <c r="M57" s="63" t="s">
        <v>8</v>
      </c>
      <c r="N57" s="62" t="s">
        <v>8</v>
      </c>
      <c r="O57" s="67" t="s">
        <v>8</v>
      </c>
    </row>
    <row r="58" spans="2:15" ht="18.75" x14ac:dyDescent="0.2">
      <c r="B58" s="107" t="s">
        <v>485</v>
      </c>
      <c r="C58" s="110" t="s">
        <v>194</v>
      </c>
      <c r="D58" s="109" t="s">
        <v>122</v>
      </c>
      <c r="E58" s="60" t="s">
        <v>72</v>
      </c>
      <c r="F58" s="62" t="s">
        <v>8</v>
      </c>
      <c r="G58" s="73"/>
      <c r="H58" s="62" t="s">
        <v>8</v>
      </c>
      <c r="I58" s="62" t="s">
        <v>8</v>
      </c>
      <c r="J58" s="62" t="s">
        <v>8</v>
      </c>
      <c r="K58" s="62" t="s">
        <v>8</v>
      </c>
      <c r="L58" s="73"/>
      <c r="M58" s="63" t="s">
        <v>8</v>
      </c>
      <c r="N58" s="62" t="s">
        <v>8</v>
      </c>
      <c r="O58" s="67" t="s">
        <v>8</v>
      </c>
    </row>
    <row r="59" spans="2:15" s="179" customFormat="1" ht="18.75" x14ac:dyDescent="0.2">
      <c r="B59" s="107" t="s">
        <v>134</v>
      </c>
      <c r="C59" s="108" t="s">
        <v>21</v>
      </c>
      <c r="D59" s="109" t="s">
        <v>122</v>
      </c>
      <c r="E59" s="61" t="s">
        <v>73</v>
      </c>
      <c r="F59" s="62" t="s">
        <v>8</v>
      </c>
      <c r="G59" s="62" t="s">
        <v>8</v>
      </c>
      <c r="H59" s="62" t="s">
        <v>8</v>
      </c>
      <c r="I59" s="62" t="s">
        <v>8</v>
      </c>
      <c r="J59" s="62" t="s">
        <v>8</v>
      </c>
      <c r="K59" s="62" t="s">
        <v>8</v>
      </c>
      <c r="L59" s="73"/>
      <c r="M59" s="63" t="s">
        <v>8</v>
      </c>
      <c r="N59" s="62" t="s">
        <v>8</v>
      </c>
      <c r="O59" s="67" t="s">
        <v>8</v>
      </c>
    </row>
    <row r="60" spans="2:15" s="178" customFormat="1" ht="18.75" x14ac:dyDescent="0.2">
      <c r="B60" s="107" t="s">
        <v>135</v>
      </c>
      <c r="C60" s="108" t="s">
        <v>527</v>
      </c>
      <c r="D60" s="109" t="s">
        <v>122</v>
      </c>
      <c r="E60" s="60" t="s">
        <v>74</v>
      </c>
      <c r="F60" s="62" t="s">
        <v>8</v>
      </c>
      <c r="G60" s="73"/>
      <c r="H60" s="62" t="s">
        <v>8</v>
      </c>
      <c r="I60" s="62" t="s">
        <v>8</v>
      </c>
      <c r="J60" s="62" t="s">
        <v>8</v>
      </c>
      <c r="K60" s="62" t="s">
        <v>8</v>
      </c>
      <c r="L60" s="73"/>
      <c r="M60" s="63" t="s">
        <v>8</v>
      </c>
      <c r="N60" s="62" t="s">
        <v>8</v>
      </c>
      <c r="O60" s="67" t="s">
        <v>8</v>
      </c>
    </row>
    <row r="61" spans="2:15" s="178" customFormat="1" ht="18.75" x14ac:dyDescent="0.2">
      <c r="B61" s="107" t="s">
        <v>136</v>
      </c>
      <c r="C61" s="113" t="s">
        <v>11</v>
      </c>
      <c r="D61" s="109" t="s">
        <v>122</v>
      </c>
      <c r="E61" s="61" t="s">
        <v>75</v>
      </c>
      <c r="F61" s="62" t="s">
        <v>8</v>
      </c>
      <c r="G61" s="62" t="s">
        <v>8</v>
      </c>
      <c r="H61" s="62" t="s">
        <v>8</v>
      </c>
      <c r="I61" s="62" t="s">
        <v>8</v>
      </c>
      <c r="J61" s="62" t="s">
        <v>8</v>
      </c>
      <c r="K61" s="62" t="s">
        <v>8</v>
      </c>
      <c r="L61" s="72">
        <f>L53+L54+L55+L56-L57-L59-L60</f>
        <v>0</v>
      </c>
      <c r="M61" s="63" t="s">
        <v>8</v>
      </c>
      <c r="N61" s="62" t="s">
        <v>8</v>
      </c>
      <c r="O61" s="67" t="s">
        <v>8</v>
      </c>
    </row>
    <row r="62" spans="2:15" s="178" customFormat="1" ht="18.75" x14ac:dyDescent="0.2">
      <c r="B62" s="107" t="s">
        <v>137</v>
      </c>
      <c r="C62" s="108" t="s">
        <v>12</v>
      </c>
      <c r="D62" s="109" t="s">
        <v>122</v>
      </c>
      <c r="E62" s="60" t="s">
        <v>76</v>
      </c>
      <c r="F62" s="62" t="s">
        <v>8</v>
      </c>
      <c r="G62" s="62" t="s">
        <v>8</v>
      </c>
      <c r="H62" s="62" t="s">
        <v>8</v>
      </c>
      <c r="I62" s="62" t="s">
        <v>8</v>
      </c>
      <c r="J62" s="62" t="s">
        <v>8</v>
      </c>
      <c r="K62" s="62" t="s">
        <v>8</v>
      </c>
      <c r="L62" s="73"/>
      <c r="M62" s="63" t="s">
        <v>8</v>
      </c>
      <c r="N62" s="62" t="s">
        <v>8</v>
      </c>
      <c r="O62" s="67" t="s">
        <v>8</v>
      </c>
    </row>
    <row r="63" spans="2:15" s="178" customFormat="1" ht="18.75" x14ac:dyDescent="0.2">
      <c r="B63" s="107" t="s">
        <v>166</v>
      </c>
      <c r="C63" s="108" t="s">
        <v>334</v>
      </c>
      <c r="D63" s="109" t="s">
        <v>122</v>
      </c>
      <c r="E63" s="61" t="s">
        <v>77</v>
      </c>
      <c r="F63" s="62" t="s">
        <v>8</v>
      </c>
      <c r="G63" s="62" t="s">
        <v>8</v>
      </c>
      <c r="H63" s="62" t="s">
        <v>8</v>
      </c>
      <c r="I63" s="62" t="s">
        <v>8</v>
      </c>
      <c r="J63" s="62" t="s">
        <v>8</v>
      </c>
      <c r="K63" s="62" t="s">
        <v>8</v>
      </c>
      <c r="L63" s="72">
        <f>L61-L62</f>
        <v>0</v>
      </c>
      <c r="M63" s="63" t="s">
        <v>8</v>
      </c>
      <c r="N63" s="62" t="s">
        <v>8</v>
      </c>
      <c r="O63" s="67" t="s">
        <v>8</v>
      </c>
    </row>
    <row r="64" spans="2:15" ht="26.25" customHeight="1" x14ac:dyDescent="0.2">
      <c r="B64" s="330" t="s">
        <v>209</v>
      </c>
      <c r="C64" s="331"/>
      <c r="D64" s="331"/>
      <c r="E64" s="331"/>
      <c r="F64" s="331"/>
      <c r="G64" s="331"/>
      <c r="H64" s="331"/>
      <c r="I64" s="331"/>
      <c r="J64" s="331"/>
      <c r="K64" s="331"/>
      <c r="L64" s="331"/>
      <c r="M64" s="332"/>
      <c r="N64" s="332"/>
      <c r="O64" s="333"/>
    </row>
    <row r="65" spans="2:15" ht="18.75" x14ac:dyDescent="0.2">
      <c r="B65" s="104" t="s">
        <v>124</v>
      </c>
      <c r="C65" s="116" t="s">
        <v>581</v>
      </c>
      <c r="D65" s="106" t="s">
        <v>122</v>
      </c>
      <c r="E65" s="60" t="s">
        <v>78</v>
      </c>
      <c r="F65" s="73"/>
      <c r="G65" s="73"/>
      <c r="H65" s="64" t="s">
        <v>8</v>
      </c>
      <c r="I65" s="64" t="s">
        <v>8</v>
      </c>
      <c r="J65" s="64" t="s">
        <v>8</v>
      </c>
      <c r="K65" s="64" t="s">
        <v>8</v>
      </c>
      <c r="L65" s="72">
        <f t="shared" ref="L65:L76" si="1">G65</f>
        <v>0</v>
      </c>
      <c r="M65" s="63" t="s">
        <v>8</v>
      </c>
      <c r="N65" s="62" t="s">
        <v>8</v>
      </c>
      <c r="O65" s="67" t="s">
        <v>8</v>
      </c>
    </row>
    <row r="66" spans="2:15" ht="18.75" x14ac:dyDescent="0.2">
      <c r="B66" s="107" t="s">
        <v>91</v>
      </c>
      <c r="C66" s="110" t="s">
        <v>546</v>
      </c>
      <c r="D66" s="109" t="s">
        <v>122</v>
      </c>
      <c r="E66" s="61" t="s">
        <v>547</v>
      </c>
      <c r="F66" s="73"/>
      <c r="G66" s="73"/>
      <c r="H66" s="62" t="s">
        <v>8</v>
      </c>
      <c r="I66" s="62" t="s">
        <v>8</v>
      </c>
      <c r="J66" s="62" t="s">
        <v>8</v>
      </c>
      <c r="K66" s="62" t="s">
        <v>8</v>
      </c>
      <c r="L66" s="72">
        <f t="shared" si="1"/>
        <v>0</v>
      </c>
      <c r="M66" s="63" t="s">
        <v>8</v>
      </c>
      <c r="N66" s="62" t="s">
        <v>8</v>
      </c>
      <c r="O66" s="67" t="s">
        <v>8</v>
      </c>
    </row>
    <row r="67" spans="2:15" ht="18.75" x14ac:dyDescent="0.2">
      <c r="B67" s="107" t="s">
        <v>125</v>
      </c>
      <c r="C67" s="113" t="s">
        <v>582</v>
      </c>
      <c r="D67" s="109" t="s">
        <v>122</v>
      </c>
      <c r="E67" s="60" t="s">
        <v>80</v>
      </c>
      <c r="F67" s="73"/>
      <c r="G67" s="73"/>
      <c r="H67" s="62" t="s">
        <v>8</v>
      </c>
      <c r="I67" s="62" t="s">
        <v>8</v>
      </c>
      <c r="J67" s="62" t="s">
        <v>8</v>
      </c>
      <c r="K67" s="62" t="s">
        <v>8</v>
      </c>
      <c r="L67" s="72">
        <f t="shared" si="1"/>
        <v>0</v>
      </c>
      <c r="M67" s="63" t="s">
        <v>8</v>
      </c>
      <c r="N67" s="62" t="s">
        <v>8</v>
      </c>
      <c r="O67" s="67" t="s">
        <v>8</v>
      </c>
    </row>
    <row r="68" spans="2:15" ht="18.75" x14ac:dyDescent="0.2">
      <c r="B68" s="107" t="s">
        <v>92</v>
      </c>
      <c r="C68" s="111" t="s">
        <v>548</v>
      </c>
      <c r="D68" s="109" t="s">
        <v>122</v>
      </c>
      <c r="E68" s="61" t="s">
        <v>549</v>
      </c>
      <c r="F68" s="73"/>
      <c r="G68" s="73"/>
      <c r="H68" s="62" t="s">
        <v>8</v>
      </c>
      <c r="I68" s="62" t="s">
        <v>8</v>
      </c>
      <c r="J68" s="62" t="s">
        <v>8</v>
      </c>
      <c r="K68" s="62" t="s">
        <v>8</v>
      </c>
      <c r="L68" s="72">
        <f t="shared" si="1"/>
        <v>0</v>
      </c>
      <c r="M68" s="63" t="s">
        <v>8</v>
      </c>
      <c r="N68" s="62" t="s">
        <v>8</v>
      </c>
      <c r="O68" s="67" t="s">
        <v>8</v>
      </c>
    </row>
    <row r="69" spans="2:15" ht="31.5" x14ac:dyDescent="0.2">
      <c r="B69" s="107" t="s">
        <v>93</v>
      </c>
      <c r="C69" s="111" t="s">
        <v>550</v>
      </c>
      <c r="D69" s="109" t="s">
        <v>122</v>
      </c>
      <c r="E69" s="60" t="s">
        <v>551</v>
      </c>
      <c r="F69" s="73"/>
      <c r="G69" s="73"/>
      <c r="H69" s="62" t="s">
        <v>8</v>
      </c>
      <c r="I69" s="62" t="s">
        <v>8</v>
      </c>
      <c r="J69" s="62" t="s">
        <v>8</v>
      </c>
      <c r="K69" s="62" t="s">
        <v>8</v>
      </c>
      <c r="L69" s="72">
        <f t="shared" si="1"/>
        <v>0</v>
      </c>
      <c r="M69" s="63" t="s">
        <v>8</v>
      </c>
      <c r="N69" s="62" t="s">
        <v>8</v>
      </c>
      <c r="O69" s="67" t="s">
        <v>8</v>
      </c>
    </row>
    <row r="70" spans="2:15" ht="31.5" x14ac:dyDescent="0.2">
      <c r="B70" s="107" t="s">
        <v>94</v>
      </c>
      <c r="C70" s="111" t="s">
        <v>552</v>
      </c>
      <c r="D70" s="109" t="s">
        <v>122</v>
      </c>
      <c r="E70" s="61" t="s">
        <v>553</v>
      </c>
      <c r="F70" s="73"/>
      <c r="G70" s="73"/>
      <c r="H70" s="62" t="s">
        <v>8</v>
      </c>
      <c r="I70" s="62" t="s">
        <v>8</v>
      </c>
      <c r="J70" s="62" t="s">
        <v>8</v>
      </c>
      <c r="K70" s="62" t="s">
        <v>8</v>
      </c>
      <c r="L70" s="72">
        <f t="shared" si="1"/>
        <v>0</v>
      </c>
      <c r="M70" s="63" t="s">
        <v>8</v>
      </c>
      <c r="N70" s="62" t="s">
        <v>8</v>
      </c>
      <c r="O70" s="67" t="s">
        <v>8</v>
      </c>
    </row>
    <row r="71" spans="2:15" ht="18.75" x14ac:dyDescent="0.2">
      <c r="B71" s="107" t="s">
        <v>95</v>
      </c>
      <c r="C71" s="111" t="s">
        <v>554</v>
      </c>
      <c r="D71" s="109" t="s">
        <v>122</v>
      </c>
      <c r="E71" s="60" t="s">
        <v>555</v>
      </c>
      <c r="F71" s="73"/>
      <c r="G71" s="73"/>
      <c r="H71" s="62" t="s">
        <v>8</v>
      </c>
      <c r="I71" s="62" t="s">
        <v>8</v>
      </c>
      <c r="J71" s="62" t="s">
        <v>8</v>
      </c>
      <c r="K71" s="62" t="s">
        <v>8</v>
      </c>
      <c r="L71" s="72">
        <f t="shared" si="1"/>
        <v>0</v>
      </c>
      <c r="M71" s="63" t="s">
        <v>8</v>
      </c>
      <c r="N71" s="62" t="s">
        <v>8</v>
      </c>
      <c r="O71" s="67" t="s">
        <v>8</v>
      </c>
    </row>
    <row r="72" spans="2:15" ht="18.75" x14ac:dyDescent="0.2">
      <c r="B72" s="107" t="s">
        <v>96</v>
      </c>
      <c r="C72" s="111" t="s">
        <v>556</v>
      </c>
      <c r="D72" s="109" t="s">
        <v>122</v>
      </c>
      <c r="E72" s="61" t="s">
        <v>81</v>
      </c>
      <c r="F72" s="73"/>
      <c r="G72" s="73"/>
      <c r="H72" s="62" t="s">
        <v>8</v>
      </c>
      <c r="I72" s="62" t="s">
        <v>8</v>
      </c>
      <c r="J72" s="62" t="s">
        <v>8</v>
      </c>
      <c r="K72" s="62" t="s">
        <v>8</v>
      </c>
      <c r="L72" s="72">
        <f t="shared" si="1"/>
        <v>0</v>
      </c>
      <c r="M72" s="63" t="s">
        <v>8</v>
      </c>
      <c r="N72" s="62" t="s">
        <v>8</v>
      </c>
      <c r="O72" s="67" t="s">
        <v>8</v>
      </c>
    </row>
    <row r="73" spans="2:15" ht="18.75" x14ac:dyDescent="0.2">
      <c r="B73" s="107" t="s">
        <v>318</v>
      </c>
      <c r="C73" s="111" t="s">
        <v>557</v>
      </c>
      <c r="D73" s="109" t="s">
        <v>122</v>
      </c>
      <c r="E73" s="60" t="s">
        <v>558</v>
      </c>
      <c r="F73" s="73"/>
      <c r="G73" s="73"/>
      <c r="H73" s="62" t="s">
        <v>8</v>
      </c>
      <c r="I73" s="62" t="s">
        <v>8</v>
      </c>
      <c r="J73" s="62" t="s">
        <v>8</v>
      </c>
      <c r="K73" s="62" t="s">
        <v>8</v>
      </c>
      <c r="L73" s="72">
        <f t="shared" si="1"/>
        <v>0</v>
      </c>
      <c r="M73" s="63" t="s">
        <v>8</v>
      </c>
      <c r="N73" s="62" t="s">
        <v>8</v>
      </c>
      <c r="O73" s="67" t="s">
        <v>8</v>
      </c>
    </row>
    <row r="74" spans="2:15" ht="18.75" x14ac:dyDescent="0.2">
      <c r="B74" s="107" t="s">
        <v>319</v>
      </c>
      <c r="C74" s="111" t="s">
        <v>559</v>
      </c>
      <c r="D74" s="109" t="s">
        <v>122</v>
      </c>
      <c r="E74" s="61" t="s">
        <v>560</v>
      </c>
      <c r="F74" s="73"/>
      <c r="G74" s="73"/>
      <c r="H74" s="62" t="s">
        <v>8</v>
      </c>
      <c r="I74" s="62" t="s">
        <v>8</v>
      </c>
      <c r="J74" s="62" t="s">
        <v>8</v>
      </c>
      <c r="K74" s="62" t="s">
        <v>8</v>
      </c>
      <c r="L74" s="72">
        <f t="shared" si="1"/>
        <v>0</v>
      </c>
      <c r="M74" s="63" t="s">
        <v>8</v>
      </c>
      <c r="N74" s="62" t="s">
        <v>8</v>
      </c>
      <c r="O74" s="67" t="s">
        <v>8</v>
      </c>
    </row>
    <row r="75" spans="2:15" ht="31.5" x14ac:dyDescent="0.2">
      <c r="B75" s="107" t="s">
        <v>126</v>
      </c>
      <c r="C75" s="113" t="s">
        <v>539</v>
      </c>
      <c r="D75" s="109" t="s">
        <v>122</v>
      </c>
      <c r="E75" s="60" t="s">
        <v>82</v>
      </c>
      <c r="F75" s="73"/>
      <c r="G75" s="73"/>
      <c r="H75" s="62" t="s">
        <v>8</v>
      </c>
      <c r="I75" s="62" t="s">
        <v>8</v>
      </c>
      <c r="J75" s="62" t="s">
        <v>8</v>
      </c>
      <c r="K75" s="62" t="s">
        <v>8</v>
      </c>
      <c r="L75" s="72">
        <f t="shared" si="1"/>
        <v>0</v>
      </c>
      <c r="M75" s="63" t="s">
        <v>8</v>
      </c>
      <c r="N75" s="62" t="s">
        <v>8</v>
      </c>
      <c r="O75" s="67" t="s">
        <v>8</v>
      </c>
    </row>
    <row r="76" spans="2:15" ht="18.75" x14ac:dyDescent="0.2">
      <c r="B76" s="107" t="s">
        <v>109</v>
      </c>
      <c r="C76" s="118" t="s">
        <v>646</v>
      </c>
      <c r="D76" s="109" t="s">
        <v>122</v>
      </c>
      <c r="E76" s="61" t="s">
        <v>84</v>
      </c>
      <c r="F76" s="73"/>
      <c r="G76" s="73"/>
      <c r="H76" s="62" t="s">
        <v>8</v>
      </c>
      <c r="I76" s="62" t="s">
        <v>8</v>
      </c>
      <c r="J76" s="62" t="s">
        <v>8</v>
      </c>
      <c r="K76" s="62" t="s">
        <v>8</v>
      </c>
      <c r="L76" s="72">
        <f t="shared" si="1"/>
        <v>0</v>
      </c>
      <c r="M76" s="63" t="s">
        <v>8</v>
      </c>
      <c r="N76" s="62" t="s">
        <v>8</v>
      </c>
      <c r="O76" s="67" t="s">
        <v>8</v>
      </c>
    </row>
    <row r="77" spans="2:15" s="178" customFormat="1" ht="18.75" x14ac:dyDescent="0.2">
      <c r="B77" s="107" t="s">
        <v>111</v>
      </c>
      <c r="C77" s="113" t="s">
        <v>648</v>
      </c>
      <c r="D77" s="109" t="s">
        <v>122</v>
      </c>
      <c r="E77" s="61" t="s">
        <v>647</v>
      </c>
      <c r="F77" s="72">
        <f>F78+F79</f>
        <v>0</v>
      </c>
      <c r="G77" s="72">
        <f>G78+G79</f>
        <v>0</v>
      </c>
      <c r="H77" s="62" t="s">
        <v>8</v>
      </c>
      <c r="I77" s="62" t="s">
        <v>8</v>
      </c>
      <c r="J77" s="62" t="s">
        <v>8</v>
      </c>
      <c r="K77" s="62" t="s">
        <v>8</v>
      </c>
      <c r="L77" s="72">
        <f t="shared" ref="L77:L90" si="2">G77</f>
        <v>0</v>
      </c>
      <c r="M77" s="63" t="s">
        <v>8</v>
      </c>
      <c r="N77" s="62" t="s">
        <v>8</v>
      </c>
      <c r="O77" s="67" t="s">
        <v>8</v>
      </c>
    </row>
    <row r="78" spans="2:15" s="178" customFormat="1" ht="31.5" x14ac:dyDescent="0.2">
      <c r="B78" s="107" t="s">
        <v>123</v>
      </c>
      <c r="C78" s="111" t="s">
        <v>649</v>
      </c>
      <c r="D78" s="109" t="s">
        <v>122</v>
      </c>
      <c r="E78" s="60" t="s">
        <v>650</v>
      </c>
      <c r="F78" s="73"/>
      <c r="G78" s="73"/>
      <c r="H78" s="62" t="s">
        <v>8</v>
      </c>
      <c r="I78" s="62" t="s">
        <v>8</v>
      </c>
      <c r="J78" s="62" t="s">
        <v>8</v>
      </c>
      <c r="K78" s="62" t="s">
        <v>8</v>
      </c>
      <c r="L78" s="72">
        <f t="shared" si="2"/>
        <v>0</v>
      </c>
      <c r="M78" s="62" t="s">
        <v>8</v>
      </c>
      <c r="N78" s="62" t="s">
        <v>8</v>
      </c>
      <c r="O78" s="67" t="s">
        <v>8</v>
      </c>
    </row>
    <row r="79" spans="2:15" s="178" customFormat="1" ht="31.5" x14ac:dyDescent="0.2">
      <c r="B79" s="107" t="s">
        <v>127</v>
      </c>
      <c r="C79" s="111" t="s">
        <v>651</v>
      </c>
      <c r="D79" s="109" t="s">
        <v>122</v>
      </c>
      <c r="E79" s="61" t="s">
        <v>199</v>
      </c>
      <c r="F79" s="73"/>
      <c r="G79" s="73"/>
      <c r="H79" s="62" t="s">
        <v>8</v>
      </c>
      <c r="I79" s="62" t="s">
        <v>8</v>
      </c>
      <c r="J79" s="62" t="s">
        <v>8</v>
      </c>
      <c r="K79" s="62" t="s">
        <v>8</v>
      </c>
      <c r="L79" s="72">
        <f t="shared" si="2"/>
        <v>0</v>
      </c>
      <c r="M79" s="62" t="s">
        <v>8</v>
      </c>
      <c r="N79" s="62" t="s">
        <v>8</v>
      </c>
      <c r="O79" s="67" t="s">
        <v>8</v>
      </c>
    </row>
    <row r="80" spans="2:15" s="178" customFormat="1" ht="18.75" x14ac:dyDescent="0.2">
      <c r="B80" s="107" t="s">
        <v>128</v>
      </c>
      <c r="C80" s="113" t="s">
        <v>614</v>
      </c>
      <c r="D80" s="109" t="s">
        <v>122</v>
      </c>
      <c r="E80" s="60" t="s">
        <v>200</v>
      </c>
      <c r="F80" s="62" t="s">
        <v>8</v>
      </c>
      <c r="G80" s="72">
        <f>G81+G82</f>
        <v>0</v>
      </c>
      <c r="H80" s="62" t="s">
        <v>8</v>
      </c>
      <c r="I80" s="62" t="s">
        <v>8</v>
      </c>
      <c r="J80" s="62" t="s">
        <v>8</v>
      </c>
      <c r="K80" s="62" t="s">
        <v>8</v>
      </c>
      <c r="L80" s="72">
        <f t="shared" si="2"/>
        <v>0</v>
      </c>
      <c r="M80" s="62" t="s">
        <v>8</v>
      </c>
      <c r="N80" s="62" t="s">
        <v>8</v>
      </c>
      <c r="O80" s="67" t="s">
        <v>8</v>
      </c>
    </row>
    <row r="81" spans="2:16" s="178" customFormat="1" ht="31.5" x14ac:dyDescent="0.2">
      <c r="B81" s="107" t="s">
        <v>129</v>
      </c>
      <c r="C81" s="111" t="s">
        <v>615</v>
      </c>
      <c r="D81" s="109" t="s">
        <v>122</v>
      </c>
      <c r="E81" s="61" t="s">
        <v>201</v>
      </c>
      <c r="F81" s="62" t="str">
        <f>'[1]додаток 8 '!E25</f>
        <v>X</v>
      </c>
      <c r="G81" s="72">
        <f>'Додаток 8'!F23</f>
        <v>0</v>
      </c>
      <c r="H81" s="62" t="s">
        <v>8</v>
      </c>
      <c r="I81" s="62" t="s">
        <v>8</v>
      </c>
      <c r="J81" s="62" t="s">
        <v>8</v>
      </c>
      <c r="K81" s="62" t="s">
        <v>8</v>
      </c>
      <c r="L81" s="72">
        <f t="shared" si="2"/>
        <v>0</v>
      </c>
      <c r="M81" s="62" t="s">
        <v>8</v>
      </c>
      <c r="N81" s="62" t="s">
        <v>8</v>
      </c>
      <c r="O81" s="67" t="s">
        <v>8</v>
      </c>
    </row>
    <row r="82" spans="2:16" s="178" customFormat="1" ht="31.5" x14ac:dyDescent="0.2">
      <c r="B82" s="107" t="s">
        <v>130</v>
      </c>
      <c r="C82" s="111" t="s">
        <v>652</v>
      </c>
      <c r="D82" s="109" t="s">
        <v>122</v>
      </c>
      <c r="E82" s="60" t="s">
        <v>202</v>
      </c>
      <c r="F82" s="62" t="s">
        <v>8</v>
      </c>
      <c r="G82" s="72">
        <f>'Додаток 8'!F24</f>
        <v>0</v>
      </c>
      <c r="H82" s="62" t="s">
        <v>8</v>
      </c>
      <c r="I82" s="62" t="s">
        <v>8</v>
      </c>
      <c r="J82" s="62" t="s">
        <v>8</v>
      </c>
      <c r="K82" s="62" t="s">
        <v>8</v>
      </c>
      <c r="L82" s="72">
        <f t="shared" si="2"/>
        <v>0</v>
      </c>
      <c r="M82" s="62" t="s">
        <v>8</v>
      </c>
      <c r="N82" s="62" t="s">
        <v>8</v>
      </c>
      <c r="O82" s="67" t="s">
        <v>8</v>
      </c>
    </row>
    <row r="83" spans="2:16" s="178" customFormat="1" ht="18.75" x14ac:dyDescent="0.2">
      <c r="B83" s="107" t="s">
        <v>110</v>
      </c>
      <c r="C83" s="119" t="s">
        <v>578</v>
      </c>
      <c r="D83" s="109" t="s">
        <v>122</v>
      </c>
      <c r="E83" s="61" t="s">
        <v>203</v>
      </c>
      <c r="F83" s="72">
        <f>F84+F85</f>
        <v>0</v>
      </c>
      <c r="G83" s="62" t="s">
        <v>8</v>
      </c>
      <c r="H83" s="62" t="s">
        <v>8</v>
      </c>
      <c r="I83" s="62" t="s">
        <v>8</v>
      </c>
      <c r="J83" s="62" t="s">
        <v>8</v>
      </c>
      <c r="K83" s="62" t="s">
        <v>8</v>
      </c>
      <c r="L83" s="206" t="str">
        <f t="shared" si="2"/>
        <v>X</v>
      </c>
      <c r="M83" s="62" t="s">
        <v>8</v>
      </c>
      <c r="N83" s="62" t="s">
        <v>8</v>
      </c>
      <c r="O83" s="67" t="s">
        <v>8</v>
      </c>
    </row>
    <row r="84" spans="2:16" s="178" customFormat="1" ht="31.5" x14ac:dyDescent="0.2">
      <c r="B84" s="107" t="s">
        <v>653</v>
      </c>
      <c r="C84" s="111" t="s">
        <v>579</v>
      </c>
      <c r="D84" s="109" t="s">
        <v>122</v>
      </c>
      <c r="E84" s="60" t="s">
        <v>211</v>
      </c>
      <c r="F84" s="73"/>
      <c r="G84" s="62" t="s">
        <v>8</v>
      </c>
      <c r="H84" s="62" t="s">
        <v>8</v>
      </c>
      <c r="I84" s="62" t="s">
        <v>8</v>
      </c>
      <c r="J84" s="62" t="s">
        <v>8</v>
      </c>
      <c r="K84" s="62" t="s">
        <v>8</v>
      </c>
      <c r="L84" s="206" t="str">
        <f t="shared" si="2"/>
        <v>X</v>
      </c>
      <c r="M84" s="63" t="s">
        <v>8</v>
      </c>
      <c r="N84" s="62" t="s">
        <v>8</v>
      </c>
      <c r="O84" s="67" t="s">
        <v>8</v>
      </c>
    </row>
    <row r="85" spans="2:16" s="178" customFormat="1" ht="31.5" x14ac:dyDescent="0.2">
      <c r="B85" s="107" t="s">
        <v>654</v>
      </c>
      <c r="C85" s="111" t="s">
        <v>580</v>
      </c>
      <c r="D85" s="109" t="s">
        <v>122</v>
      </c>
      <c r="E85" s="61" t="s">
        <v>212</v>
      </c>
      <c r="F85" s="73"/>
      <c r="G85" s="62" t="s">
        <v>8</v>
      </c>
      <c r="H85" s="62" t="s">
        <v>8</v>
      </c>
      <c r="I85" s="62" t="s">
        <v>8</v>
      </c>
      <c r="J85" s="132" t="s">
        <v>8</v>
      </c>
      <c r="K85" s="132" t="s">
        <v>8</v>
      </c>
      <c r="L85" s="281" t="str">
        <f t="shared" si="2"/>
        <v>X</v>
      </c>
      <c r="M85" s="147" t="s">
        <v>8</v>
      </c>
      <c r="N85" s="132" t="s">
        <v>8</v>
      </c>
      <c r="O85" s="149" t="s">
        <v>8</v>
      </c>
    </row>
    <row r="86" spans="2:16" s="178" customFormat="1" ht="18.75" x14ac:dyDescent="0.2">
      <c r="B86" s="107" t="s">
        <v>131</v>
      </c>
      <c r="C86" s="119" t="s">
        <v>569</v>
      </c>
      <c r="D86" s="109" t="s">
        <v>122</v>
      </c>
      <c r="E86" s="60" t="s">
        <v>213</v>
      </c>
      <c r="F86" s="73"/>
      <c r="G86" s="62" t="s">
        <v>8</v>
      </c>
      <c r="H86" s="62" t="s">
        <v>8</v>
      </c>
      <c r="I86" s="62" t="s">
        <v>8</v>
      </c>
      <c r="J86" s="62" t="s">
        <v>8</v>
      </c>
      <c r="K86" s="62" t="s">
        <v>8</v>
      </c>
      <c r="L86" s="206" t="str">
        <f t="shared" si="2"/>
        <v>X</v>
      </c>
      <c r="M86" s="63" t="s">
        <v>8</v>
      </c>
      <c r="N86" s="62" t="s">
        <v>8</v>
      </c>
      <c r="O86" s="67" t="s">
        <v>8</v>
      </c>
    </row>
    <row r="87" spans="2:16" s="178" customFormat="1" ht="52.5" customHeight="1" x14ac:dyDescent="0.2">
      <c r="B87" s="107" t="s">
        <v>132</v>
      </c>
      <c r="C87" s="119" t="s">
        <v>570</v>
      </c>
      <c r="D87" s="109" t="s">
        <v>122</v>
      </c>
      <c r="E87" s="61" t="s">
        <v>214</v>
      </c>
      <c r="F87" s="73"/>
      <c r="G87" s="62" t="s">
        <v>8</v>
      </c>
      <c r="H87" s="62" t="s">
        <v>8</v>
      </c>
      <c r="I87" s="62" t="s">
        <v>8</v>
      </c>
      <c r="J87" s="132" t="s">
        <v>8</v>
      </c>
      <c r="K87" s="132" t="s">
        <v>8</v>
      </c>
      <c r="L87" s="281" t="str">
        <f t="shared" si="2"/>
        <v>X</v>
      </c>
      <c r="M87" s="147" t="s">
        <v>8</v>
      </c>
      <c r="N87" s="132" t="s">
        <v>8</v>
      </c>
      <c r="O87" s="149" t="s">
        <v>8</v>
      </c>
    </row>
    <row r="88" spans="2:16" s="178" customFormat="1" ht="31.5" x14ac:dyDescent="0.2">
      <c r="B88" s="107" t="s">
        <v>133</v>
      </c>
      <c r="C88" s="119" t="s">
        <v>497</v>
      </c>
      <c r="D88" s="109" t="s">
        <v>122</v>
      </c>
      <c r="E88" s="60" t="s">
        <v>215</v>
      </c>
      <c r="F88" s="73"/>
      <c r="G88" s="62" t="s">
        <v>8</v>
      </c>
      <c r="H88" s="62" t="s">
        <v>8</v>
      </c>
      <c r="I88" s="62" t="s">
        <v>8</v>
      </c>
      <c r="J88" s="62" t="s">
        <v>8</v>
      </c>
      <c r="K88" s="62" t="s">
        <v>8</v>
      </c>
      <c r="L88" s="206" t="str">
        <f t="shared" si="2"/>
        <v>X</v>
      </c>
      <c r="M88" s="63" t="s">
        <v>8</v>
      </c>
      <c r="N88" s="62" t="s">
        <v>8</v>
      </c>
      <c r="O88" s="67" t="s">
        <v>8</v>
      </c>
    </row>
    <row r="89" spans="2:16" ht="31.5" x14ac:dyDescent="0.2">
      <c r="B89" s="107" t="s">
        <v>134</v>
      </c>
      <c r="C89" s="119" t="s">
        <v>571</v>
      </c>
      <c r="D89" s="109" t="s">
        <v>122</v>
      </c>
      <c r="E89" s="61" t="s">
        <v>216</v>
      </c>
      <c r="F89" s="73"/>
      <c r="G89" s="62" t="s">
        <v>8</v>
      </c>
      <c r="H89" s="62" t="s">
        <v>8</v>
      </c>
      <c r="I89" s="62" t="s">
        <v>8</v>
      </c>
      <c r="J89" s="62" t="s">
        <v>8</v>
      </c>
      <c r="K89" s="62" t="s">
        <v>8</v>
      </c>
      <c r="L89" s="206" t="str">
        <f t="shared" si="2"/>
        <v>X</v>
      </c>
      <c r="M89" s="63" t="s">
        <v>8</v>
      </c>
      <c r="N89" s="62" t="s">
        <v>8</v>
      </c>
      <c r="O89" s="67" t="s">
        <v>8</v>
      </c>
    </row>
    <row r="90" spans="2:16" ht="18.75" x14ac:dyDescent="0.2">
      <c r="B90" s="107" t="s">
        <v>135</v>
      </c>
      <c r="C90" s="119" t="s">
        <v>7</v>
      </c>
      <c r="D90" s="109" t="s">
        <v>122</v>
      </c>
      <c r="E90" s="60" t="s">
        <v>217</v>
      </c>
      <c r="F90" s="72">
        <f>F65+F67+F75+F76+F83+F86+F87+F88+F89</f>
        <v>0</v>
      </c>
      <c r="G90" s="73"/>
      <c r="H90" s="62" t="s">
        <v>8</v>
      </c>
      <c r="I90" s="62" t="s">
        <v>8</v>
      </c>
      <c r="J90" s="62" t="s">
        <v>8</v>
      </c>
      <c r="K90" s="62" t="s">
        <v>8</v>
      </c>
      <c r="L90" s="72">
        <f t="shared" si="2"/>
        <v>0</v>
      </c>
      <c r="M90" s="63" t="s">
        <v>8</v>
      </c>
      <c r="N90" s="62" t="s">
        <v>8</v>
      </c>
      <c r="O90" s="67" t="s">
        <v>8</v>
      </c>
    </row>
    <row r="91" spans="2:16" ht="27.75" customHeight="1" x14ac:dyDescent="0.2">
      <c r="B91" s="334" t="s">
        <v>208</v>
      </c>
      <c r="C91" s="335"/>
      <c r="D91" s="335"/>
      <c r="E91" s="335"/>
      <c r="F91" s="335"/>
      <c r="G91" s="335"/>
      <c r="H91" s="335"/>
      <c r="I91" s="335"/>
      <c r="J91" s="335"/>
      <c r="K91" s="335"/>
      <c r="L91" s="335"/>
      <c r="M91" s="336"/>
      <c r="N91" s="336"/>
      <c r="O91" s="337"/>
    </row>
    <row r="92" spans="2:16" ht="18.75" x14ac:dyDescent="0.2">
      <c r="B92" s="104" t="s">
        <v>124</v>
      </c>
      <c r="C92" s="115" t="s">
        <v>528</v>
      </c>
      <c r="D92" s="106" t="s">
        <v>159</v>
      </c>
      <c r="E92" s="61" t="s">
        <v>218</v>
      </c>
      <c r="F92" s="73"/>
      <c r="G92" s="73"/>
      <c r="H92" s="73"/>
      <c r="I92" s="73"/>
      <c r="J92" s="73"/>
      <c r="K92" s="73"/>
      <c r="L92" s="73"/>
      <c r="M92" s="65" t="s">
        <v>8</v>
      </c>
      <c r="N92" s="64" t="s">
        <v>8</v>
      </c>
      <c r="O92" s="66" t="s">
        <v>8</v>
      </c>
    </row>
    <row r="93" spans="2:16" ht="18.75" x14ac:dyDescent="0.2">
      <c r="B93" s="104" t="s">
        <v>125</v>
      </c>
      <c r="C93" s="115" t="s">
        <v>529</v>
      </c>
      <c r="D93" s="106" t="s">
        <v>543</v>
      </c>
      <c r="E93" s="60" t="s">
        <v>219</v>
      </c>
      <c r="F93" s="62" t="s">
        <v>8</v>
      </c>
      <c r="G93" s="73"/>
      <c r="H93" s="73"/>
      <c r="I93" s="73"/>
      <c r="J93" s="73"/>
      <c r="K93" s="73"/>
      <c r="L93" s="73"/>
      <c r="M93" s="65" t="s">
        <v>8</v>
      </c>
      <c r="N93" s="64" t="s">
        <v>8</v>
      </c>
      <c r="O93" s="66" t="s">
        <v>8</v>
      </c>
    </row>
    <row r="94" spans="2:16" ht="20.25" x14ac:dyDescent="0.2">
      <c r="B94" s="104" t="s">
        <v>126</v>
      </c>
      <c r="C94" s="113" t="s">
        <v>511</v>
      </c>
      <c r="D94" s="109" t="s">
        <v>122</v>
      </c>
      <c r="E94" s="61" t="s">
        <v>461</v>
      </c>
      <c r="F94" s="72">
        <f>IF(F92=0,0,(F29+F62)/F92/$P94)</f>
        <v>0</v>
      </c>
      <c r="G94" s="72">
        <f>IF(G92=0,0,(G29+G62)/G92/$P94)</f>
        <v>0</v>
      </c>
      <c r="H94" s="73"/>
      <c r="I94" s="72">
        <f>IF(I92=0,0,I29/I92/$P94)</f>
        <v>0</v>
      </c>
      <c r="J94" s="72">
        <f>IF(J92=0,0,J33/J92/$P94)</f>
        <v>0</v>
      </c>
      <c r="K94" s="72">
        <f>IF(K92=0,0,K29/K92/$P94)</f>
        <v>0</v>
      </c>
      <c r="L94" s="72">
        <f>IF(L92=0,0,(L29+H62)/L92/$P94)</f>
        <v>0</v>
      </c>
      <c r="M94" s="65" t="s">
        <v>8</v>
      </c>
      <c r="N94" s="64" t="s">
        <v>8</v>
      </c>
      <c r="O94" s="66" t="s">
        <v>8</v>
      </c>
      <c r="P94" s="282">
        <v>3</v>
      </c>
    </row>
    <row r="95" spans="2:16" s="178" customFormat="1" ht="18.75" x14ac:dyDescent="0.2">
      <c r="B95" s="107" t="s">
        <v>101</v>
      </c>
      <c r="C95" s="111" t="s">
        <v>196</v>
      </c>
      <c r="D95" s="109" t="s">
        <v>122</v>
      </c>
      <c r="E95" s="60" t="s">
        <v>220</v>
      </c>
      <c r="F95" s="62" t="s">
        <v>8</v>
      </c>
      <c r="G95" s="73"/>
      <c r="H95" s="62" t="s">
        <v>8</v>
      </c>
      <c r="I95" s="62" t="s">
        <v>8</v>
      </c>
      <c r="J95" s="62" t="s">
        <v>8</v>
      </c>
      <c r="K95" s="62" t="s">
        <v>8</v>
      </c>
      <c r="L95" s="72" t="str">
        <f>H95</f>
        <v>X</v>
      </c>
      <c r="M95" s="65" t="s">
        <v>8</v>
      </c>
      <c r="N95" s="64" t="s">
        <v>8</v>
      </c>
      <c r="O95" s="66" t="s">
        <v>8</v>
      </c>
    </row>
    <row r="96" spans="2:16" ht="18.75" x14ac:dyDescent="0.2">
      <c r="B96" s="107" t="s">
        <v>109</v>
      </c>
      <c r="C96" s="113" t="s">
        <v>239</v>
      </c>
      <c r="D96" s="109" t="s">
        <v>190</v>
      </c>
      <c r="E96" s="60" t="s">
        <v>221</v>
      </c>
      <c r="F96" s="62" t="s">
        <v>8</v>
      </c>
      <c r="G96" s="73"/>
      <c r="H96" s="62" t="s">
        <v>8</v>
      </c>
      <c r="I96" s="62" t="s">
        <v>8</v>
      </c>
      <c r="J96" s="62" t="s">
        <v>8</v>
      </c>
      <c r="K96" s="62" t="s">
        <v>8</v>
      </c>
      <c r="L96" s="62" t="s">
        <v>8</v>
      </c>
      <c r="M96" s="63" t="s">
        <v>8</v>
      </c>
      <c r="N96" s="62" t="s">
        <v>8</v>
      </c>
      <c r="O96" s="67" t="s">
        <v>8</v>
      </c>
    </row>
    <row r="97" spans="2:15" ht="18.75" x14ac:dyDescent="0.2">
      <c r="B97" s="107" t="s">
        <v>111</v>
      </c>
      <c r="C97" s="120" t="s">
        <v>460</v>
      </c>
      <c r="D97" s="109" t="s">
        <v>237</v>
      </c>
      <c r="E97" s="60" t="s">
        <v>222</v>
      </c>
      <c r="F97" s="62" t="s">
        <v>8</v>
      </c>
      <c r="G97" s="72">
        <f>SUM(G98:G101)</f>
        <v>0</v>
      </c>
      <c r="H97" s="62" t="s">
        <v>8</v>
      </c>
      <c r="I97" s="62" t="s">
        <v>8</v>
      </c>
      <c r="J97" s="62" t="s">
        <v>8</v>
      </c>
      <c r="K97" s="62" t="s">
        <v>8</v>
      </c>
      <c r="L97" s="62" t="s">
        <v>8</v>
      </c>
      <c r="M97" s="63" t="s">
        <v>8</v>
      </c>
      <c r="N97" s="62" t="s">
        <v>8</v>
      </c>
      <c r="O97" s="67" t="s">
        <v>8</v>
      </c>
    </row>
    <row r="98" spans="2:15" ht="18.75" x14ac:dyDescent="0.2">
      <c r="B98" s="107" t="s">
        <v>531</v>
      </c>
      <c r="C98" s="121" t="s">
        <v>335</v>
      </c>
      <c r="D98" s="109" t="s">
        <v>237</v>
      </c>
      <c r="E98" s="61" t="s">
        <v>223</v>
      </c>
      <c r="F98" s="62" t="s">
        <v>8</v>
      </c>
      <c r="G98" s="73"/>
      <c r="H98" s="62" t="s">
        <v>8</v>
      </c>
      <c r="I98" s="62" t="s">
        <v>8</v>
      </c>
      <c r="J98" s="62" t="s">
        <v>8</v>
      </c>
      <c r="K98" s="62" t="s">
        <v>8</v>
      </c>
      <c r="L98" s="62" t="s">
        <v>8</v>
      </c>
      <c r="M98" s="63" t="s">
        <v>8</v>
      </c>
      <c r="N98" s="62" t="s">
        <v>8</v>
      </c>
      <c r="O98" s="67" t="s">
        <v>8</v>
      </c>
    </row>
    <row r="99" spans="2:15" ht="18.75" x14ac:dyDescent="0.2">
      <c r="B99" s="107" t="s">
        <v>532</v>
      </c>
      <c r="C99" s="122" t="s">
        <v>206</v>
      </c>
      <c r="D99" s="109" t="s">
        <v>237</v>
      </c>
      <c r="E99" s="60" t="s">
        <v>224</v>
      </c>
      <c r="F99" s="62" t="s">
        <v>8</v>
      </c>
      <c r="G99" s="73"/>
      <c r="H99" s="62" t="s">
        <v>8</v>
      </c>
      <c r="I99" s="62" t="s">
        <v>8</v>
      </c>
      <c r="J99" s="62" t="s">
        <v>8</v>
      </c>
      <c r="K99" s="62" t="s">
        <v>8</v>
      </c>
      <c r="L99" s="62" t="s">
        <v>8</v>
      </c>
      <c r="M99" s="63" t="s">
        <v>8</v>
      </c>
      <c r="N99" s="62" t="s">
        <v>8</v>
      </c>
      <c r="O99" s="67" t="s">
        <v>8</v>
      </c>
    </row>
    <row r="100" spans="2:15" ht="18.75" x14ac:dyDescent="0.2">
      <c r="B100" s="107" t="s">
        <v>533</v>
      </c>
      <c r="C100" s="122" t="s">
        <v>207</v>
      </c>
      <c r="D100" s="109" t="s">
        <v>237</v>
      </c>
      <c r="E100" s="61" t="s">
        <v>225</v>
      </c>
      <c r="F100" s="62" t="s">
        <v>8</v>
      </c>
      <c r="G100" s="73"/>
      <c r="H100" s="62" t="s">
        <v>8</v>
      </c>
      <c r="I100" s="62" t="s">
        <v>8</v>
      </c>
      <c r="J100" s="62" t="s">
        <v>8</v>
      </c>
      <c r="K100" s="62" t="s">
        <v>8</v>
      </c>
      <c r="L100" s="62" t="s">
        <v>8</v>
      </c>
      <c r="M100" s="63" t="s">
        <v>8</v>
      </c>
      <c r="N100" s="62" t="s">
        <v>8</v>
      </c>
      <c r="O100" s="67" t="s">
        <v>8</v>
      </c>
    </row>
    <row r="101" spans="2:15" ht="18.75" x14ac:dyDescent="0.2">
      <c r="B101" s="107" t="s">
        <v>534</v>
      </c>
      <c r="C101" s="122" t="s">
        <v>85</v>
      </c>
      <c r="D101" s="109" t="s">
        <v>237</v>
      </c>
      <c r="E101" s="60" t="s">
        <v>226</v>
      </c>
      <c r="F101" s="62" t="s">
        <v>8</v>
      </c>
      <c r="G101" s="73"/>
      <c r="H101" s="62" t="s">
        <v>8</v>
      </c>
      <c r="I101" s="62" t="s">
        <v>8</v>
      </c>
      <c r="J101" s="62" t="s">
        <v>8</v>
      </c>
      <c r="K101" s="62" t="s">
        <v>8</v>
      </c>
      <c r="L101" s="62" t="s">
        <v>8</v>
      </c>
      <c r="M101" s="63" t="s">
        <v>8</v>
      </c>
      <c r="N101" s="62" t="s">
        <v>8</v>
      </c>
      <c r="O101" s="67" t="s">
        <v>8</v>
      </c>
    </row>
    <row r="102" spans="2:15" ht="18.75" x14ac:dyDescent="0.2">
      <c r="B102" s="107" t="s">
        <v>123</v>
      </c>
      <c r="C102" s="123" t="s">
        <v>457</v>
      </c>
      <c r="D102" s="109" t="s">
        <v>237</v>
      </c>
      <c r="E102" s="61" t="s">
        <v>227</v>
      </c>
      <c r="F102" s="62" t="s">
        <v>8</v>
      </c>
      <c r="G102" s="73"/>
      <c r="H102" s="62" t="s">
        <v>8</v>
      </c>
      <c r="I102" s="62" t="s">
        <v>8</v>
      </c>
      <c r="J102" s="62" t="s">
        <v>8</v>
      </c>
      <c r="K102" s="62" t="s">
        <v>8</v>
      </c>
      <c r="L102" s="62" t="s">
        <v>8</v>
      </c>
      <c r="M102" s="63" t="s">
        <v>8</v>
      </c>
      <c r="N102" s="62" t="s">
        <v>8</v>
      </c>
      <c r="O102" s="67" t="s">
        <v>8</v>
      </c>
    </row>
    <row r="103" spans="2:15" ht="18.75" x14ac:dyDescent="0.2">
      <c r="B103" s="107" t="s">
        <v>566</v>
      </c>
      <c r="C103" s="110" t="s">
        <v>638</v>
      </c>
      <c r="D103" s="109" t="s">
        <v>237</v>
      </c>
      <c r="E103" s="60" t="s">
        <v>228</v>
      </c>
      <c r="F103" s="62" t="s">
        <v>8</v>
      </c>
      <c r="G103" s="73"/>
      <c r="H103" s="62" t="s">
        <v>8</v>
      </c>
      <c r="I103" s="62" t="s">
        <v>8</v>
      </c>
      <c r="J103" s="62" t="s">
        <v>8</v>
      </c>
      <c r="K103" s="62" t="s">
        <v>8</v>
      </c>
      <c r="L103" s="62" t="s">
        <v>8</v>
      </c>
      <c r="M103" s="62" t="s">
        <v>8</v>
      </c>
      <c r="N103" s="62" t="s">
        <v>8</v>
      </c>
      <c r="O103" s="67" t="s">
        <v>8</v>
      </c>
    </row>
    <row r="104" spans="2:15" ht="18.75" x14ac:dyDescent="0.2">
      <c r="B104" s="107" t="s">
        <v>567</v>
      </c>
      <c r="C104" s="110" t="s">
        <v>639</v>
      </c>
      <c r="D104" s="109" t="s">
        <v>237</v>
      </c>
      <c r="E104" s="61" t="s">
        <v>229</v>
      </c>
      <c r="F104" s="62" t="s">
        <v>8</v>
      </c>
      <c r="G104" s="73"/>
      <c r="H104" s="62" t="s">
        <v>8</v>
      </c>
      <c r="I104" s="62" t="s">
        <v>8</v>
      </c>
      <c r="J104" s="62" t="s">
        <v>8</v>
      </c>
      <c r="K104" s="62" t="s">
        <v>8</v>
      </c>
      <c r="L104" s="62" t="s">
        <v>8</v>
      </c>
      <c r="M104" s="62" t="s">
        <v>8</v>
      </c>
      <c r="N104" s="62" t="s">
        <v>8</v>
      </c>
      <c r="O104" s="67" t="s">
        <v>8</v>
      </c>
    </row>
    <row r="105" spans="2:15" ht="18.75" x14ac:dyDescent="0.2">
      <c r="B105" s="107" t="s">
        <v>127</v>
      </c>
      <c r="C105" s="123" t="s">
        <v>459</v>
      </c>
      <c r="D105" s="109" t="s">
        <v>237</v>
      </c>
      <c r="E105" s="60" t="s">
        <v>230</v>
      </c>
      <c r="F105" s="62" t="s">
        <v>8</v>
      </c>
      <c r="G105" s="73"/>
      <c r="H105" s="62" t="s">
        <v>8</v>
      </c>
      <c r="I105" s="62" t="s">
        <v>8</v>
      </c>
      <c r="J105" s="62" t="s">
        <v>8</v>
      </c>
      <c r="K105" s="62" t="s">
        <v>8</v>
      </c>
      <c r="L105" s="62" t="s">
        <v>8</v>
      </c>
      <c r="M105" s="62" t="s">
        <v>8</v>
      </c>
      <c r="N105" s="62" t="s">
        <v>8</v>
      </c>
      <c r="O105" s="67" t="s">
        <v>8</v>
      </c>
    </row>
    <row r="106" spans="2:15" ht="18.75" x14ac:dyDescent="0.2">
      <c r="B106" s="107" t="s">
        <v>640</v>
      </c>
      <c r="C106" s="110" t="s">
        <v>641</v>
      </c>
      <c r="D106" s="109" t="s">
        <v>237</v>
      </c>
      <c r="E106" s="61" t="s">
        <v>231</v>
      </c>
      <c r="F106" s="62" t="s">
        <v>8</v>
      </c>
      <c r="G106" s="73"/>
      <c r="H106" s="62" t="s">
        <v>8</v>
      </c>
      <c r="I106" s="62" t="s">
        <v>8</v>
      </c>
      <c r="J106" s="62" t="s">
        <v>8</v>
      </c>
      <c r="K106" s="62" t="s">
        <v>8</v>
      </c>
      <c r="L106" s="62" t="s">
        <v>8</v>
      </c>
      <c r="M106" s="62" t="s">
        <v>8</v>
      </c>
      <c r="N106" s="62" t="s">
        <v>8</v>
      </c>
      <c r="O106" s="67" t="s">
        <v>8</v>
      </c>
    </row>
    <row r="107" spans="2:15" ht="18.75" x14ac:dyDescent="0.2">
      <c r="B107" s="107" t="s">
        <v>642</v>
      </c>
      <c r="C107" s="110" t="s">
        <v>639</v>
      </c>
      <c r="D107" s="109" t="s">
        <v>237</v>
      </c>
      <c r="E107" s="60" t="s">
        <v>232</v>
      </c>
      <c r="F107" s="62" t="s">
        <v>8</v>
      </c>
      <c r="G107" s="73"/>
      <c r="H107" s="62" t="s">
        <v>8</v>
      </c>
      <c r="I107" s="62" t="s">
        <v>8</v>
      </c>
      <c r="J107" s="62" t="s">
        <v>8</v>
      </c>
      <c r="K107" s="62" t="s">
        <v>8</v>
      </c>
      <c r="L107" s="62" t="s">
        <v>8</v>
      </c>
      <c r="M107" s="62" t="s">
        <v>8</v>
      </c>
      <c r="N107" s="62" t="s">
        <v>8</v>
      </c>
      <c r="O107" s="67" t="s">
        <v>8</v>
      </c>
    </row>
    <row r="108" spans="2:15" ht="18.75" x14ac:dyDescent="0.2">
      <c r="B108" s="107" t="s">
        <v>128</v>
      </c>
      <c r="C108" s="124" t="s">
        <v>458</v>
      </c>
      <c r="D108" s="109" t="s">
        <v>237</v>
      </c>
      <c r="E108" s="61" t="s">
        <v>233</v>
      </c>
      <c r="F108" s="521"/>
      <c r="G108" s="73"/>
      <c r="H108" s="62" t="s">
        <v>8</v>
      </c>
      <c r="I108" s="62" t="s">
        <v>8</v>
      </c>
      <c r="J108" s="62" t="s">
        <v>8</v>
      </c>
      <c r="K108" s="62" t="s">
        <v>8</v>
      </c>
      <c r="L108" s="62" t="s">
        <v>8</v>
      </c>
      <c r="M108" s="62" t="s">
        <v>8</v>
      </c>
      <c r="N108" s="62" t="s">
        <v>8</v>
      </c>
      <c r="O108" s="67" t="s">
        <v>8</v>
      </c>
    </row>
    <row r="109" spans="2:15" ht="18.75" x14ac:dyDescent="0.2">
      <c r="B109" s="107" t="s">
        <v>517</v>
      </c>
      <c r="C109" s="110" t="s">
        <v>638</v>
      </c>
      <c r="D109" s="109" t="s">
        <v>237</v>
      </c>
      <c r="E109" s="60" t="s">
        <v>234</v>
      </c>
      <c r="F109" s="62" t="s">
        <v>8</v>
      </c>
      <c r="G109" s="73"/>
      <c r="H109" s="62" t="s">
        <v>8</v>
      </c>
      <c r="I109" s="62" t="s">
        <v>8</v>
      </c>
      <c r="J109" s="62" t="s">
        <v>8</v>
      </c>
      <c r="K109" s="62" t="s">
        <v>8</v>
      </c>
      <c r="L109" s="62" t="s">
        <v>8</v>
      </c>
      <c r="M109" s="62" t="s">
        <v>8</v>
      </c>
      <c r="N109" s="62" t="s">
        <v>8</v>
      </c>
      <c r="O109" s="67" t="s">
        <v>8</v>
      </c>
    </row>
    <row r="110" spans="2:15" ht="18.75" x14ac:dyDescent="0.2">
      <c r="B110" s="107" t="s">
        <v>568</v>
      </c>
      <c r="C110" s="110" t="s">
        <v>639</v>
      </c>
      <c r="D110" s="109" t="s">
        <v>237</v>
      </c>
      <c r="E110" s="61" t="s">
        <v>235</v>
      </c>
      <c r="F110" s="62" t="s">
        <v>8</v>
      </c>
      <c r="G110" s="73"/>
      <c r="H110" s="62" t="s">
        <v>8</v>
      </c>
      <c r="I110" s="62" t="s">
        <v>8</v>
      </c>
      <c r="J110" s="62" t="s">
        <v>8</v>
      </c>
      <c r="K110" s="62" t="s">
        <v>8</v>
      </c>
      <c r="L110" s="62" t="s">
        <v>8</v>
      </c>
      <c r="M110" s="62" t="s">
        <v>8</v>
      </c>
      <c r="N110" s="62" t="s">
        <v>8</v>
      </c>
      <c r="O110" s="67" t="s">
        <v>8</v>
      </c>
    </row>
    <row r="111" spans="2:15" ht="18.75" x14ac:dyDescent="0.2">
      <c r="B111" s="107" t="s">
        <v>129</v>
      </c>
      <c r="C111" s="118" t="s">
        <v>507</v>
      </c>
      <c r="D111" s="114" t="s">
        <v>536</v>
      </c>
      <c r="E111" s="60" t="s">
        <v>236</v>
      </c>
      <c r="F111" s="73"/>
      <c r="G111" s="73"/>
      <c r="H111" s="62" t="s">
        <v>8</v>
      </c>
      <c r="I111" s="62" t="s">
        <v>8</v>
      </c>
      <c r="J111" s="62" t="s">
        <v>8</v>
      </c>
      <c r="K111" s="62" t="s">
        <v>8</v>
      </c>
      <c r="L111" s="62" t="s">
        <v>8</v>
      </c>
      <c r="M111" s="63" t="s">
        <v>8</v>
      </c>
      <c r="N111" s="62" t="s">
        <v>8</v>
      </c>
      <c r="O111" s="67" t="s">
        <v>8</v>
      </c>
    </row>
    <row r="112" spans="2:15" ht="31.5" x14ac:dyDescent="0.2">
      <c r="B112" s="107" t="s">
        <v>130</v>
      </c>
      <c r="C112" s="113" t="s">
        <v>336</v>
      </c>
      <c r="D112" s="109" t="s">
        <v>122</v>
      </c>
      <c r="E112" s="61" t="s">
        <v>439</v>
      </c>
      <c r="F112" s="62" t="s">
        <v>8</v>
      </c>
      <c r="G112" s="73"/>
      <c r="H112" s="62" t="s">
        <v>8</v>
      </c>
      <c r="I112" s="62" t="s">
        <v>8</v>
      </c>
      <c r="J112" s="132" t="s">
        <v>573</v>
      </c>
      <c r="K112" s="62" t="s">
        <v>8</v>
      </c>
      <c r="L112" s="73"/>
      <c r="M112" s="63" t="s">
        <v>8</v>
      </c>
      <c r="N112" s="62" t="s">
        <v>8</v>
      </c>
      <c r="O112" s="67" t="s">
        <v>8</v>
      </c>
    </row>
    <row r="113" spans="2:15" ht="31.5" x14ac:dyDescent="0.2">
      <c r="B113" s="107" t="s">
        <v>110</v>
      </c>
      <c r="C113" s="113" t="s">
        <v>337</v>
      </c>
      <c r="D113" s="109" t="s">
        <v>122</v>
      </c>
      <c r="E113" s="60" t="s">
        <v>440</v>
      </c>
      <c r="F113" s="62" t="s">
        <v>8</v>
      </c>
      <c r="G113" s="73"/>
      <c r="H113" s="62" t="s">
        <v>8</v>
      </c>
      <c r="I113" s="62" t="s">
        <v>8</v>
      </c>
      <c r="J113" s="132" t="s">
        <v>573</v>
      </c>
      <c r="K113" s="62" t="s">
        <v>8</v>
      </c>
      <c r="L113" s="73"/>
      <c r="M113" s="63" t="s">
        <v>8</v>
      </c>
      <c r="N113" s="62" t="s">
        <v>8</v>
      </c>
      <c r="O113" s="67" t="s">
        <v>8</v>
      </c>
    </row>
    <row r="114" spans="2:15" ht="18.75" x14ac:dyDescent="0.2">
      <c r="B114" s="107" t="s">
        <v>131</v>
      </c>
      <c r="C114" s="125" t="s">
        <v>167</v>
      </c>
      <c r="D114" s="109" t="s">
        <v>122</v>
      </c>
      <c r="E114" s="61" t="s">
        <v>462</v>
      </c>
      <c r="F114" s="62" t="s">
        <v>8</v>
      </c>
      <c r="G114" s="73"/>
      <c r="H114" s="62" t="s">
        <v>8</v>
      </c>
      <c r="I114" s="62" t="s">
        <v>8</v>
      </c>
      <c r="J114" s="132" t="s">
        <v>573</v>
      </c>
      <c r="K114" s="62" t="s">
        <v>8</v>
      </c>
      <c r="L114" s="73"/>
      <c r="M114" s="63" t="s">
        <v>8</v>
      </c>
      <c r="N114" s="62" t="s">
        <v>8</v>
      </c>
      <c r="O114" s="67" t="s">
        <v>8</v>
      </c>
    </row>
    <row r="115" spans="2:15" ht="31.5" x14ac:dyDescent="0.2">
      <c r="B115" s="107" t="s">
        <v>132</v>
      </c>
      <c r="C115" s="125" t="s">
        <v>331</v>
      </c>
      <c r="D115" s="109" t="s">
        <v>122</v>
      </c>
      <c r="E115" s="60" t="s">
        <v>463</v>
      </c>
      <c r="F115" s="62" t="s">
        <v>8</v>
      </c>
      <c r="G115" s="73"/>
      <c r="H115" s="62" t="s">
        <v>8</v>
      </c>
      <c r="I115" s="62" t="s">
        <v>8</v>
      </c>
      <c r="J115" s="132" t="s">
        <v>573</v>
      </c>
      <c r="K115" s="62" t="s">
        <v>8</v>
      </c>
      <c r="L115" s="73"/>
      <c r="M115" s="63" t="s">
        <v>8</v>
      </c>
      <c r="N115" s="62" t="s">
        <v>8</v>
      </c>
      <c r="O115" s="67" t="s">
        <v>8</v>
      </c>
    </row>
    <row r="116" spans="2:15" ht="31.5" x14ac:dyDescent="0.2">
      <c r="B116" s="107" t="s">
        <v>133</v>
      </c>
      <c r="C116" s="125" t="s">
        <v>332</v>
      </c>
      <c r="D116" s="109" t="s">
        <v>122</v>
      </c>
      <c r="E116" s="61" t="s">
        <v>643</v>
      </c>
      <c r="F116" s="62" t="s">
        <v>8</v>
      </c>
      <c r="G116" s="73"/>
      <c r="H116" s="62" t="s">
        <v>8</v>
      </c>
      <c r="I116" s="62" t="s">
        <v>8</v>
      </c>
      <c r="J116" s="132" t="s">
        <v>573</v>
      </c>
      <c r="K116" s="62" t="s">
        <v>8</v>
      </c>
      <c r="L116" s="73"/>
      <c r="M116" s="63" t="s">
        <v>8</v>
      </c>
      <c r="N116" s="62" t="s">
        <v>8</v>
      </c>
      <c r="O116" s="67" t="s">
        <v>8</v>
      </c>
    </row>
    <row r="117" spans="2:15" ht="18.75" x14ac:dyDescent="0.2">
      <c r="B117" s="107" t="s">
        <v>134</v>
      </c>
      <c r="C117" s="108" t="s">
        <v>330</v>
      </c>
      <c r="D117" s="109" t="s">
        <v>122</v>
      </c>
      <c r="E117" s="61" t="s">
        <v>644</v>
      </c>
      <c r="F117" s="62" t="s">
        <v>8</v>
      </c>
      <c r="G117" s="73"/>
      <c r="H117" s="62" t="s">
        <v>8</v>
      </c>
      <c r="I117" s="62" t="s">
        <v>8</v>
      </c>
      <c r="J117" s="132" t="s">
        <v>573</v>
      </c>
      <c r="K117" s="62" t="s">
        <v>8</v>
      </c>
      <c r="L117" s="73"/>
      <c r="M117" s="63" t="s">
        <v>8</v>
      </c>
      <c r="N117" s="62" t="s">
        <v>8</v>
      </c>
      <c r="O117" s="67" t="s">
        <v>8</v>
      </c>
    </row>
    <row r="118" spans="2:15" ht="18.75" x14ac:dyDescent="0.2">
      <c r="B118" s="131" t="s">
        <v>135</v>
      </c>
      <c r="C118" s="108" t="s">
        <v>572</v>
      </c>
      <c r="D118" s="109" t="s">
        <v>122</v>
      </c>
      <c r="E118" s="60" t="s">
        <v>645</v>
      </c>
      <c r="F118" s="132" t="s">
        <v>573</v>
      </c>
      <c r="G118" s="133"/>
      <c r="H118" s="132" t="s">
        <v>573</v>
      </c>
      <c r="I118" s="132" t="s">
        <v>573</v>
      </c>
      <c r="J118" s="132" t="s">
        <v>573</v>
      </c>
      <c r="K118" s="132" t="s">
        <v>573</v>
      </c>
      <c r="L118" s="62" t="s">
        <v>8</v>
      </c>
      <c r="M118" s="63" t="s">
        <v>8</v>
      </c>
      <c r="N118" s="62" t="s">
        <v>8</v>
      </c>
      <c r="O118" s="67" t="s">
        <v>8</v>
      </c>
    </row>
    <row r="119" spans="2:15" ht="19.5" thickBot="1" x14ac:dyDescent="0.25">
      <c r="B119" s="126" t="s">
        <v>136</v>
      </c>
      <c r="C119" s="127" t="s">
        <v>283</v>
      </c>
      <c r="D119" s="128" t="s">
        <v>122</v>
      </c>
      <c r="E119" s="128">
        <v>450</v>
      </c>
      <c r="F119" s="71" t="s">
        <v>8</v>
      </c>
      <c r="G119" s="71" t="s">
        <v>8</v>
      </c>
      <c r="H119" s="71" t="s">
        <v>8</v>
      </c>
      <c r="I119" s="71" t="s">
        <v>8</v>
      </c>
      <c r="J119" s="69" t="s">
        <v>573</v>
      </c>
      <c r="K119" s="71" t="s">
        <v>8</v>
      </c>
      <c r="L119" s="207"/>
      <c r="M119" s="68" t="s">
        <v>8</v>
      </c>
      <c r="N119" s="69" t="s">
        <v>8</v>
      </c>
      <c r="O119" s="70" t="s">
        <v>8</v>
      </c>
    </row>
    <row r="120" spans="2:15" ht="18.75" x14ac:dyDescent="0.2">
      <c r="B120" s="212"/>
      <c r="C120" s="213"/>
      <c r="D120" s="214"/>
      <c r="E120" s="212"/>
      <c r="F120" s="215"/>
      <c r="G120" s="215"/>
      <c r="H120" s="215"/>
      <c r="I120" s="215"/>
      <c r="J120" s="215"/>
      <c r="K120" s="215"/>
      <c r="L120" s="279"/>
      <c r="M120" s="280"/>
      <c r="N120" s="280"/>
      <c r="O120" s="280"/>
    </row>
    <row r="121" spans="2:15" ht="21" customHeight="1" x14ac:dyDescent="0.2">
      <c r="B121" s="212"/>
      <c r="C121" s="213"/>
      <c r="D121" s="214"/>
      <c r="E121" s="212"/>
      <c r="F121" s="215"/>
      <c r="G121" s="215"/>
      <c r="H121" s="215"/>
      <c r="I121" s="215"/>
      <c r="J121" s="215"/>
      <c r="K121" s="215"/>
      <c r="L121" s="216"/>
    </row>
    <row r="122" spans="2:15" ht="30.75" customHeight="1" x14ac:dyDescent="0.3">
      <c r="B122" s="360" t="s">
        <v>584</v>
      </c>
      <c r="C122" s="360"/>
      <c r="D122" s="214"/>
      <c r="E122" s="212"/>
      <c r="F122" s="361"/>
      <c r="G122" s="361"/>
      <c r="H122" s="215"/>
      <c r="I122" s="376"/>
      <c r="J122" s="376"/>
      <c r="K122" s="376"/>
      <c r="L122" s="216"/>
    </row>
    <row r="123" spans="2:15" ht="18" customHeight="1" x14ac:dyDescent="0.25">
      <c r="B123" s="360"/>
      <c r="C123" s="360"/>
      <c r="D123" s="217"/>
      <c r="E123" s="217"/>
      <c r="F123" s="375"/>
      <c r="G123" s="375"/>
      <c r="H123" s="217"/>
      <c r="I123" s="377" t="s">
        <v>14</v>
      </c>
      <c r="J123" s="377"/>
      <c r="K123" s="377"/>
      <c r="L123" s="217"/>
    </row>
    <row r="124" spans="2:15" ht="33" customHeight="1" x14ac:dyDescent="0.3">
      <c r="B124" s="326" t="s">
        <v>585</v>
      </c>
      <c r="C124" s="326"/>
      <c r="D124" s="218"/>
      <c r="E124" s="219"/>
      <c r="F124" s="327"/>
      <c r="G124" s="327"/>
      <c r="H124" s="219" t="s">
        <v>13</v>
      </c>
      <c r="I124" s="354"/>
      <c r="J124" s="354"/>
      <c r="K124" s="354"/>
      <c r="L124" s="217"/>
    </row>
    <row r="125" spans="2:15" ht="26.25" customHeight="1" x14ac:dyDescent="0.25">
      <c r="B125" s="326"/>
      <c r="C125" s="326"/>
      <c r="D125" s="218"/>
      <c r="E125" s="220"/>
      <c r="F125" s="325"/>
      <c r="G125" s="325"/>
      <c r="H125" s="221"/>
      <c r="I125" s="324" t="s">
        <v>14</v>
      </c>
      <c r="J125" s="324"/>
      <c r="K125" s="324"/>
      <c r="L125" s="217"/>
    </row>
    <row r="126" spans="2:15" ht="27" customHeight="1" x14ac:dyDescent="0.3">
      <c r="B126" s="222" t="s">
        <v>603</v>
      </c>
      <c r="C126" s="208"/>
      <c r="D126" s="220"/>
      <c r="E126" s="220"/>
      <c r="F126" s="222" t="s">
        <v>604</v>
      </c>
      <c r="G126" s="208"/>
      <c r="H126" s="220"/>
      <c r="I126" s="220"/>
      <c r="J126" s="220"/>
      <c r="K126" s="220"/>
      <c r="L126" s="217"/>
    </row>
    <row r="127" spans="2:15" ht="13.5" customHeight="1" x14ac:dyDescent="0.2">
      <c r="B127" s="223"/>
    </row>
    <row r="128" spans="2:15" ht="13.5" customHeight="1" x14ac:dyDescent="0.2">
      <c r="B128" s="223"/>
    </row>
    <row r="129" spans="2:3" ht="13.5" customHeight="1" x14ac:dyDescent="0.2">
      <c r="B129" s="223"/>
      <c r="C129" s="224"/>
    </row>
    <row r="130" spans="2:3" ht="13.5" customHeight="1" x14ac:dyDescent="0.2">
      <c r="B130" s="223"/>
    </row>
    <row r="131" spans="2:3" ht="13.5" customHeight="1" x14ac:dyDescent="0.2">
      <c r="B131" s="223"/>
    </row>
    <row r="132" spans="2:3" ht="13.5" customHeight="1" x14ac:dyDescent="0.2">
      <c r="B132" s="223"/>
    </row>
    <row r="133" spans="2:3" ht="13.5" customHeight="1" x14ac:dyDescent="0.2">
      <c r="B133" s="223"/>
    </row>
    <row r="134" spans="2:3" ht="13.5" customHeight="1" x14ac:dyDescent="0.2">
      <c r="B134" s="223"/>
    </row>
    <row r="135" spans="2:3" ht="13.5" customHeight="1" x14ac:dyDescent="0.2">
      <c r="B135" s="223"/>
    </row>
    <row r="136" spans="2:3" ht="13.5" customHeight="1" x14ac:dyDescent="0.2">
      <c r="B136" s="223"/>
    </row>
    <row r="137" spans="2:3" ht="13.5" customHeight="1" x14ac:dyDescent="0.2">
      <c r="B137" s="223"/>
    </row>
    <row r="138" spans="2:3" ht="13.5" customHeight="1" x14ac:dyDescent="0.2">
      <c r="B138" s="223"/>
    </row>
    <row r="139" spans="2:3" ht="13.5" customHeight="1" x14ac:dyDescent="0.2">
      <c r="B139" s="223"/>
    </row>
    <row r="140" spans="2:3" ht="13.5" customHeight="1" x14ac:dyDescent="0.2">
      <c r="B140" s="223"/>
    </row>
    <row r="141" spans="2:3" ht="13.5" customHeight="1" x14ac:dyDescent="0.2">
      <c r="B141" s="223"/>
    </row>
    <row r="142" spans="2:3" ht="13.5" customHeight="1" x14ac:dyDescent="0.2">
      <c r="B142" s="223"/>
    </row>
    <row r="143" spans="2:3" ht="13.5" customHeight="1" x14ac:dyDescent="0.2"/>
    <row r="144" spans="2:3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</sheetData>
  <sheetProtection password="CF42" sheet="1" objects="1" scenarios="1"/>
  <mergeCells count="52">
    <mergeCell ref="F123:G123"/>
    <mergeCell ref="I122:K122"/>
    <mergeCell ref="I123:K123"/>
    <mergeCell ref="J17:J19"/>
    <mergeCell ref="F17:G17"/>
    <mergeCell ref="I124:K124"/>
    <mergeCell ref="B11:C11"/>
    <mergeCell ref="B12:C12"/>
    <mergeCell ref="C17:C19"/>
    <mergeCell ref="B122:C123"/>
    <mergeCell ref="F122:G122"/>
    <mergeCell ref="D11:O11"/>
    <mergeCell ref="D12:O12"/>
    <mergeCell ref="N18:N19"/>
    <mergeCell ref="O18:O19"/>
    <mergeCell ref="D17:D19"/>
    <mergeCell ref="I17:I19"/>
    <mergeCell ref="M17:O17"/>
    <mergeCell ref="F18:F19"/>
    <mergeCell ref="M18:M19"/>
    <mergeCell ref="K17:K19"/>
    <mergeCell ref="I125:K125"/>
    <mergeCell ref="F125:G125"/>
    <mergeCell ref="B124:C125"/>
    <mergeCell ref="F124:G124"/>
    <mergeCell ref="B1:O1"/>
    <mergeCell ref="B64:O64"/>
    <mergeCell ref="B91:O91"/>
    <mergeCell ref="H17:H19"/>
    <mergeCell ref="G18:G19"/>
    <mergeCell ref="H10:I10"/>
    <mergeCell ref="L6:O6"/>
    <mergeCell ref="L7:O7"/>
    <mergeCell ref="L8:O8"/>
    <mergeCell ref="B21:O21"/>
    <mergeCell ref="L17:L19"/>
    <mergeCell ref="L9:O9"/>
    <mergeCell ref="B17:B19"/>
    <mergeCell ref="F4:J4"/>
    <mergeCell ref="B2:O2"/>
    <mergeCell ref="D13:O13"/>
    <mergeCell ref="D14:O14"/>
    <mergeCell ref="D15:O15"/>
    <mergeCell ref="B14:C14"/>
    <mergeCell ref="E17:E19"/>
    <mergeCell ref="B7:E7"/>
    <mergeCell ref="B6:E6"/>
    <mergeCell ref="F6:G6"/>
    <mergeCell ref="F7:G9"/>
    <mergeCell ref="B13:C13"/>
    <mergeCell ref="F10:G10"/>
    <mergeCell ref="B8:E9"/>
  </mergeCells>
  <phoneticPr fontId="15" type="noConversion"/>
  <conditionalFormatting sqref="F36:G36 L46:L47 L49:L53 L61 L63 F22:G23 L65:L76 I22:O22 I36:O36 G53:K53 J94 I23:K23 M23:O23 L23:L43 L89:L90">
    <cfRule type="cellIs" dxfId="10" priority="5" stopIfTrue="1" operator="equal">
      <formula>0</formula>
    </cfRule>
  </conditionalFormatting>
  <conditionalFormatting sqref="F49">
    <cfRule type="cellIs" dxfId="9" priority="4" stopIfTrue="1" operator="equal">
      <formula>0</formula>
    </cfRule>
  </conditionalFormatting>
  <conditionalFormatting sqref="L77:L88">
    <cfRule type="cellIs" dxfId="8" priority="3" stopIfTrue="1" operator="equal">
      <formula>0</formula>
    </cfRule>
  </conditionalFormatting>
  <conditionalFormatting sqref="F94:I94 G97">
    <cfRule type="cellIs" dxfId="7" priority="2" stopIfTrue="1" operator="equal">
      <formula>0</formula>
    </cfRule>
  </conditionalFormatting>
  <conditionalFormatting sqref="K94:L94 L95">
    <cfRule type="cellIs" dxfId="6" priority="1" stopIfTrue="1" operator="equal">
      <formula>0</formula>
    </cfRule>
  </conditionalFormatting>
  <dataValidations count="3">
    <dataValidation type="list" allowBlank="1" showInputMessage="1" showErrorMessage="1" sqref="G3">
      <formula1>"березень, червень, вересень, грудень"</formula1>
    </dataValidation>
    <dataValidation type="list" allowBlank="1" showInputMessage="1" showErrorMessage="1" sqref="I3">
      <formula1>"2024, 2025, 2026, 2027, 2028, 2029, 2030"</formula1>
    </dataValidation>
    <dataValidation allowBlank="1" showInputMessage="1" showErrorMessage="1" prompt="Комірка має бути заповнена" sqref="C126 G126 I122:K122 I124:K124"/>
  </dataValidations>
  <printOptions horizontalCentered="1"/>
  <pageMargins left="7.874015748031496E-2" right="7.874015748031496E-2" top="0.19685039370078741" bottom="0.19685039370078741" header="0.19685039370078741" footer="0.19685039370078741"/>
  <pageSetup paperSize="9" scale="18" fitToHeight="3" orientation="landscape" r:id="rId1"/>
  <headerFooter alignWithMargins="0"/>
  <ignoredErrors>
    <ignoredError sqref="B24:B25 B26:B31 B37:B42" twoDigitTextYear="1"/>
    <ignoredError sqref="I20 B22:B23 B44:B49 B59:B63 B52:B57 B50 E50:E63 E22:E49" numberStoredAsText="1"/>
    <ignoredError sqref="F22:G22 M22:O22 K36 M36:O36 F49 K22 I36" unlockedFormula="1"/>
    <ignoredError sqref="F36:G36" formulaRange="1" unlockedFormula="1"/>
    <ignoredError sqref="M23:O23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1"/>
  <sheetViews>
    <sheetView showGridLines="0" zoomScale="80" zoomScaleNormal="80" zoomScaleSheetLayoutView="80" workbookViewId="0">
      <selection activeCell="R15" sqref="R15"/>
    </sheetView>
  </sheetViews>
  <sheetFormatPr defaultRowHeight="12.75" x14ac:dyDescent="0.2"/>
  <cols>
    <col min="1" max="1" width="3.42578125" customWidth="1"/>
    <col min="2" max="2" width="13.5703125" customWidth="1"/>
    <col min="3" max="3" width="69.140625" customWidth="1"/>
    <col min="4" max="4" width="10.7109375" customWidth="1"/>
    <col min="5" max="5" width="9.85546875" customWidth="1"/>
    <col min="6" max="6" width="23.85546875" customWidth="1"/>
    <col min="7" max="7" width="25.85546875" customWidth="1"/>
  </cols>
  <sheetData>
    <row r="1" spans="2:7" ht="24.75" customHeight="1" x14ac:dyDescent="0.25">
      <c r="E1" s="10"/>
      <c r="F1" s="398" t="s">
        <v>339</v>
      </c>
      <c r="G1" s="399"/>
    </row>
    <row r="2" spans="2:7" ht="30" customHeight="1" x14ac:dyDescent="0.25">
      <c r="E2" s="10"/>
      <c r="F2" s="398" t="s">
        <v>466</v>
      </c>
      <c r="G2" s="399"/>
    </row>
    <row r="3" spans="2:7" ht="14.25" customHeight="1" x14ac:dyDescent="0.25">
      <c r="E3" s="10"/>
      <c r="F3" s="10"/>
      <c r="G3" s="10"/>
    </row>
    <row r="4" spans="2:7" ht="18.75" x14ac:dyDescent="0.3">
      <c r="B4" s="400" t="s">
        <v>465</v>
      </c>
      <c r="C4" s="401"/>
      <c r="D4" s="401"/>
      <c r="E4" s="401"/>
      <c r="F4" s="401"/>
      <c r="G4" s="401"/>
    </row>
    <row r="5" spans="2:7" ht="17.25" customHeight="1" x14ac:dyDescent="0.25">
      <c r="B5" s="402" t="s">
        <v>338</v>
      </c>
      <c r="C5" s="402"/>
      <c r="D5" s="402"/>
      <c r="E5" s="402"/>
      <c r="F5" s="402"/>
      <c r="G5" s="402"/>
    </row>
    <row r="6" spans="2:7" ht="13.5" customHeight="1" x14ac:dyDescent="0.2">
      <c r="B6" s="405" t="s">
        <v>24</v>
      </c>
      <c r="C6" s="406"/>
      <c r="D6" s="406"/>
      <c r="E6" s="406"/>
      <c r="F6" s="406"/>
      <c r="G6" s="406"/>
    </row>
    <row r="7" spans="2:7" ht="21" customHeight="1" x14ac:dyDescent="0.3">
      <c r="B7" s="407"/>
      <c r="C7" s="408"/>
      <c r="D7" s="408"/>
      <c r="E7" s="408"/>
      <c r="F7" s="408"/>
      <c r="G7" s="408"/>
    </row>
    <row r="8" spans="2:7" ht="15" x14ac:dyDescent="0.25">
      <c r="B8" s="403" t="s">
        <v>542</v>
      </c>
      <c r="C8" s="404"/>
      <c r="D8" s="404"/>
      <c r="E8" s="404"/>
      <c r="F8" s="404"/>
      <c r="G8" s="404"/>
    </row>
    <row r="9" spans="2:7" ht="15" customHeight="1" x14ac:dyDescent="0.2"/>
    <row r="10" spans="2:7" ht="58.5" customHeight="1" x14ac:dyDescent="0.2">
      <c r="B10" s="409" t="s">
        <v>605</v>
      </c>
      <c r="C10" s="388" t="s">
        <v>192</v>
      </c>
      <c r="D10" s="388" t="s">
        <v>144</v>
      </c>
      <c r="E10" s="388" t="s">
        <v>106</v>
      </c>
      <c r="F10" s="383" t="s">
        <v>22</v>
      </c>
      <c r="G10" s="383"/>
    </row>
    <row r="11" spans="2:7" ht="42.75" customHeight="1" x14ac:dyDescent="0.2">
      <c r="B11" s="409"/>
      <c r="C11" s="388"/>
      <c r="D11" s="388"/>
      <c r="E11" s="388"/>
      <c r="F11" s="28" t="s">
        <v>454</v>
      </c>
      <c r="G11" s="28" t="s">
        <v>5</v>
      </c>
    </row>
    <row r="12" spans="2:7" ht="16.5" customHeight="1" x14ac:dyDescent="0.25">
      <c r="B12" s="42" t="s">
        <v>107</v>
      </c>
      <c r="C12" s="42" t="s">
        <v>6</v>
      </c>
      <c r="D12" s="42" t="s">
        <v>89</v>
      </c>
      <c r="E12" s="42" t="s">
        <v>145</v>
      </c>
      <c r="F12" s="42">
        <v>1</v>
      </c>
      <c r="G12" s="42">
        <v>2</v>
      </c>
    </row>
    <row r="13" spans="2:7" ht="22.5" customHeight="1" x14ac:dyDescent="0.2">
      <c r="B13" s="51" t="s">
        <v>160</v>
      </c>
      <c r="C13" s="227" t="s">
        <v>172</v>
      </c>
      <c r="D13" s="21" t="s">
        <v>122</v>
      </c>
      <c r="E13" s="25" t="s">
        <v>28</v>
      </c>
      <c r="F13" s="226">
        <f>SUM(F14:F22)</f>
        <v>0</v>
      </c>
      <c r="G13" s="226">
        <f>SUM(G14:G22)</f>
        <v>0</v>
      </c>
    </row>
    <row r="14" spans="2:7" ht="23.25" customHeight="1" x14ac:dyDescent="0.2">
      <c r="B14" s="235" t="s">
        <v>173</v>
      </c>
      <c r="C14" s="228" t="s">
        <v>375</v>
      </c>
      <c r="D14" s="23" t="s">
        <v>122</v>
      </c>
      <c r="E14" s="230"/>
      <c r="F14" s="76"/>
      <c r="G14" s="76"/>
    </row>
    <row r="15" spans="2:7" ht="29.25" customHeight="1" x14ac:dyDescent="0.2">
      <c r="B15" s="235" t="s">
        <v>174</v>
      </c>
      <c r="C15" s="228" t="s">
        <v>376</v>
      </c>
      <c r="D15" s="23" t="s">
        <v>122</v>
      </c>
      <c r="E15" s="230"/>
      <c r="F15" s="76"/>
      <c r="G15" s="76"/>
    </row>
    <row r="16" spans="2:7" ht="61.5" customHeight="1" x14ac:dyDescent="0.2">
      <c r="B16" s="235" t="s">
        <v>175</v>
      </c>
      <c r="C16" s="228" t="s">
        <v>495</v>
      </c>
      <c r="D16" s="23" t="s">
        <v>122</v>
      </c>
      <c r="E16" s="230"/>
      <c r="F16" s="76"/>
      <c r="G16" s="76"/>
    </row>
    <row r="17" spans="2:7" ht="24" customHeight="1" x14ac:dyDescent="0.2">
      <c r="B17" s="235" t="s">
        <v>383</v>
      </c>
      <c r="C17" s="228" t="s">
        <v>377</v>
      </c>
      <c r="D17" s="23" t="s">
        <v>122</v>
      </c>
      <c r="E17" s="230"/>
      <c r="F17" s="76"/>
      <c r="G17" s="76"/>
    </row>
    <row r="18" spans="2:7" ht="25.5" customHeight="1" x14ac:dyDescent="0.2">
      <c r="B18" s="235" t="s">
        <v>384</v>
      </c>
      <c r="C18" s="228" t="s">
        <v>378</v>
      </c>
      <c r="D18" s="23" t="s">
        <v>122</v>
      </c>
      <c r="E18" s="230"/>
      <c r="F18" s="76"/>
      <c r="G18" s="76"/>
    </row>
    <row r="19" spans="2:7" ht="61.5" customHeight="1" x14ac:dyDescent="0.2">
      <c r="B19" s="235" t="s">
        <v>385</v>
      </c>
      <c r="C19" s="228" t="s">
        <v>379</v>
      </c>
      <c r="D19" s="23" t="s">
        <v>122</v>
      </c>
      <c r="E19" s="230"/>
      <c r="F19" s="76"/>
      <c r="G19" s="76"/>
    </row>
    <row r="20" spans="2:7" ht="32.25" customHeight="1" x14ac:dyDescent="0.2">
      <c r="B20" s="235" t="s">
        <v>386</v>
      </c>
      <c r="C20" s="228" t="s">
        <v>380</v>
      </c>
      <c r="D20" s="23" t="s">
        <v>122</v>
      </c>
      <c r="E20" s="230"/>
      <c r="F20" s="76"/>
      <c r="G20" s="76"/>
    </row>
    <row r="21" spans="2:7" ht="26.25" customHeight="1" x14ac:dyDescent="0.2">
      <c r="B21" s="235" t="s">
        <v>387</v>
      </c>
      <c r="C21" s="228" t="s">
        <v>381</v>
      </c>
      <c r="D21" s="23" t="s">
        <v>122</v>
      </c>
      <c r="E21" s="230"/>
      <c r="F21" s="76"/>
      <c r="G21" s="76"/>
    </row>
    <row r="22" spans="2:7" ht="23.25" customHeight="1" x14ac:dyDescent="0.2">
      <c r="B22" s="235" t="s">
        <v>388</v>
      </c>
      <c r="C22" s="228" t="s">
        <v>382</v>
      </c>
      <c r="D22" s="23" t="s">
        <v>122</v>
      </c>
      <c r="E22" s="230"/>
      <c r="F22" s="76"/>
      <c r="G22" s="76"/>
    </row>
    <row r="23" spans="2:7" s="81" customFormat="1" ht="16.5" customHeight="1" x14ac:dyDescent="0.2">
      <c r="B23" s="50" t="s">
        <v>108</v>
      </c>
      <c r="C23" s="237" t="s">
        <v>108</v>
      </c>
      <c r="D23" s="238" t="s">
        <v>122</v>
      </c>
      <c r="E23" s="24"/>
      <c r="F23" s="76"/>
      <c r="G23" s="76"/>
    </row>
    <row r="24" spans="2:7" ht="23.25" customHeight="1" x14ac:dyDescent="0.2">
      <c r="B24" s="51" t="s">
        <v>374</v>
      </c>
      <c r="C24" s="12" t="s">
        <v>369</v>
      </c>
      <c r="D24" s="21" t="s">
        <v>122</v>
      </c>
      <c r="E24" s="25" t="s">
        <v>55</v>
      </c>
      <c r="F24" s="226">
        <f>F25+F26+SUM(F31:F45)</f>
        <v>0</v>
      </c>
      <c r="G24" s="226">
        <f>G25+G26+SUM(G31:G45)</f>
        <v>0</v>
      </c>
    </row>
    <row r="25" spans="2:7" ht="49.5" x14ac:dyDescent="0.2">
      <c r="B25" s="236" t="s">
        <v>455</v>
      </c>
      <c r="C25" s="229" t="s">
        <v>389</v>
      </c>
      <c r="D25" s="23" t="s">
        <v>122</v>
      </c>
      <c r="E25" s="230"/>
      <c r="F25" s="76"/>
      <c r="G25" s="76"/>
    </row>
    <row r="26" spans="2:7" ht="26.25" customHeight="1" x14ac:dyDescent="0.2">
      <c r="B26" s="236" t="s">
        <v>467</v>
      </c>
      <c r="C26" s="229" t="s">
        <v>391</v>
      </c>
      <c r="D26" s="23" t="s">
        <v>122</v>
      </c>
      <c r="E26" s="230"/>
      <c r="F26" s="234">
        <f>SUM(F27:F30)</f>
        <v>0</v>
      </c>
      <c r="G26" s="234">
        <f>SUM(G27:G30)</f>
        <v>0</v>
      </c>
    </row>
    <row r="27" spans="2:7" ht="18.75" customHeight="1" x14ac:dyDescent="0.2">
      <c r="B27" s="236" t="s">
        <v>468</v>
      </c>
      <c r="C27" s="231" t="s">
        <v>392</v>
      </c>
      <c r="D27" s="23" t="s">
        <v>122</v>
      </c>
      <c r="E27" s="230"/>
      <c r="F27" s="76"/>
      <c r="G27" s="76"/>
    </row>
    <row r="28" spans="2:7" ht="19.5" customHeight="1" x14ac:dyDescent="0.2">
      <c r="B28" s="236" t="s">
        <v>469</v>
      </c>
      <c r="C28" s="231" t="s">
        <v>393</v>
      </c>
      <c r="D28" s="23" t="s">
        <v>122</v>
      </c>
      <c r="E28" s="230"/>
      <c r="F28" s="76"/>
      <c r="G28" s="76"/>
    </row>
    <row r="29" spans="2:7" ht="22.5" customHeight="1" x14ac:dyDescent="0.2">
      <c r="B29" s="236" t="s">
        <v>470</v>
      </c>
      <c r="C29" s="231" t="s">
        <v>442</v>
      </c>
      <c r="D29" s="23" t="s">
        <v>122</v>
      </c>
      <c r="E29" s="230"/>
      <c r="F29" s="76"/>
      <c r="G29" s="76"/>
    </row>
    <row r="30" spans="2:7" ht="21" customHeight="1" x14ac:dyDescent="0.2">
      <c r="B30" s="236" t="s">
        <v>471</v>
      </c>
      <c r="C30" s="231" t="s">
        <v>394</v>
      </c>
      <c r="D30" s="23" t="s">
        <v>122</v>
      </c>
      <c r="E30" s="230"/>
      <c r="F30" s="76"/>
      <c r="G30" s="76"/>
    </row>
    <row r="31" spans="2:7" ht="24" customHeight="1" x14ac:dyDescent="0.2">
      <c r="B31" s="236" t="s">
        <v>472</v>
      </c>
      <c r="C31" s="229" t="s">
        <v>492</v>
      </c>
      <c r="D31" s="23" t="s">
        <v>122</v>
      </c>
      <c r="E31" s="230"/>
      <c r="F31" s="76"/>
      <c r="G31" s="76"/>
    </row>
    <row r="32" spans="2:7" ht="21" customHeight="1" x14ac:dyDescent="0.2">
      <c r="B32" s="236" t="s">
        <v>473</v>
      </c>
      <c r="C32" s="229" t="s">
        <v>390</v>
      </c>
      <c r="D32" s="23" t="s">
        <v>122</v>
      </c>
      <c r="E32" s="230"/>
      <c r="F32" s="76"/>
      <c r="G32" s="76"/>
    </row>
    <row r="33" spans="2:7" ht="18" customHeight="1" x14ac:dyDescent="0.2">
      <c r="B33" s="236" t="s">
        <v>474</v>
      </c>
      <c r="C33" s="229" t="s">
        <v>395</v>
      </c>
      <c r="D33" s="23" t="s">
        <v>122</v>
      </c>
      <c r="E33" s="230"/>
      <c r="F33" s="76"/>
      <c r="G33" s="76"/>
    </row>
    <row r="34" spans="2:7" ht="23.25" customHeight="1" x14ac:dyDescent="0.2">
      <c r="B34" s="236" t="s">
        <v>475</v>
      </c>
      <c r="C34" s="229" t="s">
        <v>396</v>
      </c>
      <c r="D34" s="23" t="s">
        <v>122</v>
      </c>
      <c r="E34" s="230"/>
      <c r="F34" s="76"/>
      <c r="G34" s="76"/>
    </row>
    <row r="35" spans="2:7" ht="33" x14ac:dyDescent="0.2">
      <c r="B35" s="236" t="s">
        <v>476</v>
      </c>
      <c r="C35" s="229" t="s">
        <v>397</v>
      </c>
      <c r="D35" s="23" t="s">
        <v>122</v>
      </c>
      <c r="E35" s="230"/>
      <c r="F35" s="76"/>
      <c r="G35" s="76"/>
    </row>
    <row r="36" spans="2:7" ht="22.5" customHeight="1" x14ac:dyDescent="0.2">
      <c r="B36" s="236" t="s">
        <v>477</v>
      </c>
      <c r="C36" s="229" t="s">
        <v>400</v>
      </c>
      <c r="D36" s="23" t="s">
        <v>122</v>
      </c>
      <c r="E36" s="230"/>
      <c r="F36" s="76"/>
      <c r="G36" s="76"/>
    </row>
    <row r="37" spans="2:7" ht="21" customHeight="1" x14ac:dyDescent="0.2">
      <c r="B37" s="236" t="s">
        <v>478</v>
      </c>
      <c r="C37" s="232" t="s">
        <v>398</v>
      </c>
      <c r="D37" s="23" t="s">
        <v>122</v>
      </c>
      <c r="E37" s="230"/>
      <c r="F37" s="76"/>
      <c r="G37" s="76"/>
    </row>
    <row r="38" spans="2:7" ht="21" customHeight="1" x14ac:dyDescent="0.2">
      <c r="B38" s="236" t="s">
        <v>479</v>
      </c>
      <c r="C38" s="232" t="s">
        <v>399</v>
      </c>
      <c r="D38" s="23" t="s">
        <v>122</v>
      </c>
      <c r="E38" s="230"/>
      <c r="F38" s="76"/>
      <c r="G38" s="76"/>
    </row>
    <row r="39" spans="2:7" ht="18" customHeight="1" x14ac:dyDescent="0.25">
      <c r="B39" s="236" t="s">
        <v>480</v>
      </c>
      <c r="C39" s="233" t="s">
        <v>401</v>
      </c>
      <c r="D39" s="23" t="s">
        <v>122</v>
      </c>
      <c r="E39" s="230"/>
      <c r="F39" s="76"/>
      <c r="G39" s="76"/>
    </row>
    <row r="40" spans="2:7" ht="18" customHeight="1" x14ac:dyDescent="0.25">
      <c r="B40" s="236" t="s">
        <v>481</v>
      </c>
      <c r="C40" s="233" t="s">
        <v>402</v>
      </c>
      <c r="D40" s="23" t="s">
        <v>122</v>
      </c>
      <c r="E40" s="230"/>
      <c r="F40" s="76"/>
      <c r="G40" s="76"/>
    </row>
    <row r="41" spans="2:7" ht="20.25" customHeight="1" x14ac:dyDescent="0.25">
      <c r="B41" s="236" t="s">
        <v>482</v>
      </c>
      <c r="C41" s="233" t="s">
        <v>403</v>
      </c>
      <c r="D41" s="23" t="s">
        <v>122</v>
      </c>
      <c r="E41" s="230"/>
      <c r="F41" s="76"/>
      <c r="G41" s="76"/>
    </row>
    <row r="42" spans="2:7" ht="21" customHeight="1" x14ac:dyDescent="0.25">
      <c r="B42" s="236" t="s">
        <v>483</v>
      </c>
      <c r="C42" s="233" t="s">
        <v>404</v>
      </c>
      <c r="D42" s="23" t="s">
        <v>122</v>
      </c>
      <c r="E42" s="230"/>
      <c r="F42" s="76"/>
      <c r="G42" s="76"/>
    </row>
    <row r="43" spans="2:7" ht="23.25" customHeight="1" x14ac:dyDescent="0.25">
      <c r="B43" s="236" t="s">
        <v>484</v>
      </c>
      <c r="C43" s="233" t="s">
        <v>405</v>
      </c>
      <c r="D43" s="23" t="s">
        <v>122</v>
      </c>
      <c r="E43" s="230"/>
      <c r="F43" s="76"/>
      <c r="G43" s="76"/>
    </row>
    <row r="44" spans="2:7" s="81" customFormat="1" ht="18.75" x14ac:dyDescent="0.2">
      <c r="B44" s="50" t="s">
        <v>108</v>
      </c>
      <c r="C44" s="58" t="s">
        <v>108</v>
      </c>
      <c r="D44" s="238" t="s">
        <v>122</v>
      </c>
      <c r="E44" s="24"/>
      <c r="F44" s="76"/>
      <c r="G44" s="76"/>
    </row>
    <row r="45" spans="2:7" ht="18.75" x14ac:dyDescent="0.2">
      <c r="B45" s="50" t="s">
        <v>108</v>
      </c>
      <c r="C45" s="229" t="s">
        <v>443</v>
      </c>
      <c r="D45" s="23" t="s">
        <v>122</v>
      </c>
      <c r="E45" s="230"/>
      <c r="F45" s="76"/>
      <c r="G45" s="76"/>
    </row>
    <row r="46" spans="2:7" x14ac:dyDescent="0.2">
      <c r="B46" s="8"/>
      <c r="C46" s="8"/>
      <c r="D46" s="8"/>
      <c r="E46" s="8"/>
      <c r="F46" s="8"/>
      <c r="G46" s="8"/>
    </row>
    <row r="47" spans="2:7" ht="20.25" customHeight="1" x14ac:dyDescent="0.25">
      <c r="B47" s="386" t="s">
        <v>586</v>
      </c>
      <c r="C47" s="386"/>
      <c r="D47" s="384"/>
      <c r="E47" s="385"/>
      <c r="F47" s="381"/>
      <c r="G47" s="381"/>
    </row>
    <row r="48" spans="2:7" ht="15" x14ac:dyDescent="0.25">
      <c r="B48" s="387"/>
      <c r="C48" s="387"/>
      <c r="D48" s="389"/>
      <c r="E48" s="389"/>
      <c r="F48" s="390" t="s">
        <v>14</v>
      </c>
      <c r="G48" s="390"/>
    </row>
    <row r="49" spans="2:8" ht="18" customHeight="1" x14ac:dyDescent="0.2">
      <c r="B49" s="7"/>
      <c r="C49" s="7"/>
      <c r="D49" s="7"/>
      <c r="F49" s="2"/>
    </row>
    <row r="50" spans="2:8" ht="19.5" customHeight="1" x14ac:dyDescent="0.25">
      <c r="B50" s="392" t="s">
        <v>587</v>
      </c>
      <c r="C50" s="392"/>
      <c r="D50" s="395"/>
      <c r="E50" s="394"/>
      <c r="F50" s="382"/>
      <c r="G50" s="382"/>
    </row>
    <row r="51" spans="2:8" ht="17.25" customHeight="1" x14ac:dyDescent="0.2">
      <c r="B51" s="392"/>
      <c r="C51" s="392"/>
      <c r="D51" s="393"/>
      <c r="E51" s="394"/>
      <c r="F51" s="396" t="s">
        <v>14</v>
      </c>
      <c r="G51" s="396"/>
    </row>
    <row r="52" spans="2:8" ht="15.75" customHeight="1" x14ac:dyDescent="0.2">
      <c r="B52" s="7"/>
      <c r="C52" s="7"/>
      <c r="D52" s="7"/>
    </row>
    <row r="53" spans="2:8" ht="22.5" customHeight="1" x14ac:dyDescent="0.25">
      <c r="B53" s="391" t="s">
        <v>588</v>
      </c>
      <c r="C53" s="391"/>
      <c r="D53" s="397" t="s">
        <v>589</v>
      </c>
      <c r="E53" s="397"/>
      <c r="F53" s="397"/>
      <c r="G53" s="397"/>
      <c r="H53" s="7"/>
    </row>
    <row r="66" spans="3:7" ht="16.5" x14ac:dyDescent="0.25">
      <c r="C66" s="6"/>
      <c r="D66" s="6"/>
      <c r="E66" s="7"/>
      <c r="F66" s="7"/>
      <c r="G66" s="7"/>
    </row>
    <row r="67" spans="3:7" ht="16.5" x14ac:dyDescent="0.25">
      <c r="C67" s="6"/>
      <c r="D67" s="6"/>
      <c r="E67" s="7"/>
      <c r="F67" s="7"/>
      <c r="G67" s="7"/>
    </row>
    <row r="68" spans="3:7" ht="16.5" x14ac:dyDescent="0.25">
      <c r="C68" s="6"/>
      <c r="D68" s="6"/>
      <c r="E68" s="7"/>
      <c r="F68" s="7"/>
      <c r="G68" s="7"/>
    </row>
    <row r="69" spans="3:7" ht="16.5" x14ac:dyDescent="0.25">
      <c r="C69" s="6"/>
      <c r="D69" s="6"/>
      <c r="E69" s="7"/>
      <c r="F69" s="7"/>
      <c r="G69" s="7"/>
    </row>
    <row r="70" spans="3:7" ht="16.5" x14ac:dyDescent="0.25">
      <c r="C70" s="6"/>
      <c r="D70" s="6"/>
      <c r="E70" s="7"/>
      <c r="F70" s="7"/>
      <c r="G70" s="7"/>
    </row>
    <row r="71" spans="3:7" ht="16.5" x14ac:dyDescent="0.25">
      <c r="C71" s="6"/>
      <c r="D71" s="6"/>
      <c r="E71" s="7"/>
      <c r="F71" s="7"/>
      <c r="G71" s="7"/>
    </row>
    <row r="72" spans="3:7" ht="16.5" x14ac:dyDescent="0.25">
      <c r="C72" s="6"/>
      <c r="D72" s="6"/>
      <c r="E72" s="7"/>
      <c r="F72" s="7"/>
      <c r="G72" s="7"/>
    </row>
    <row r="73" spans="3:7" ht="16.5" x14ac:dyDescent="0.25">
      <c r="C73" s="6"/>
      <c r="D73" s="6"/>
      <c r="E73" s="7"/>
      <c r="F73" s="7"/>
      <c r="G73" s="7"/>
    </row>
    <row r="74" spans="3:7" ht="16.5" x14ac:dyDescent="0.25">
      <c r="C74" s="6"/>
      <c r="D74" s="6"/>
      <c r="E74" s="7"/>
      <c r="F74" s="7"/>
      <c r="G74" s="7"/>
    </row>
    <row r="75" spans="3:7" ht="16.5" x14ac:dyDescent="0.25">
      <c r="C75" s="6"/>
      <c r="D75" s="6"/>
      <c r="E75" s="7"/>
      <c r="F75" s="7"/>
      <c r="G75" s="7"/>
    </row>
    <row r="76" spans="3:7" ht="16.5" x14ac:dyDescent="0.25">
      <c r="C76" s="6"/>
      <c r="D76" s="6"/>
      <c r="E76" s="7"/>
      <c r="F76" s="7"/>
      <c r="G76" s="7"/>
    </row>
    <row r="77" spans="3:7" ht="16.5" x14ac:dyDescent="0.25">
      <c r="C77" s="6"/>
      <c r="D77" s="6"/>
      <c r="E77" s="7"/>
      <c r="F77" s="7"/>
      <c r="G77" s="7"/>
    </row>
    <row r="78" spans="3:7" ht="16.5" x14ac:dyDescent="0.25">
      <c r="C78" s="6"/>
      <c r="D78" s="6"/>
      <c r="E78" s="7"/>
      <c r="F78" s="7"/>
      <c r="G78" s="7"/>
    </row>
    <row r="79" spans="3:7" ht="16.5" x14ac:dyDescent="0.25">
      <c r="C79" s="6"/>
      <c r="D79" s="6"/>
      <c r="E79" s="7"/>
      <c r="F79" s="7"/>
      <c r="G79" s="7"/>
    </row>
    <row r="80" spans="3:7" ht="16.5" x14ac:dyDescent="0.25">
      <c r="C80" s="6"/>
      <c r="D80" s="6"/>
      <c r="E80" s="7"/>
      <c r="F80" s="7"/>
      <c r="G80" s="7"/>
    </row>
    <row r="81" spans="3:7" ht="16.5" x14ac:dyDescent="0.25">
      <c r="C81" s="6"/>
      <c r="D81" s="6"/>
      <c r="E81" s="7"/>
      <c r="F81" s="7"/>
      <c r="G81" s="7"/>
    </row>
    <row r="82" spans="3:7" ht="16.5" x14ac:dyDescent="0.25">
      <c r="C82" s="6"/>
      <c r="D82" s="6"/>
      <c r="E82" s="7"/>
      <c r="F82" s="7"/>
      <c r="G82" s="7"/>
    </row>
    <row r="83" spans="3:7" ht="16.5" x14ac:dyDescent="0.25">
      <c r="C83" s="6"/>
      <c r="D83" s="6"/>
      <c r="E83" s="7"/>
      <c r="F83" s="7"/>
      <c r="G83" s="7"/>
    </row>
    <row r="84" spans="3:7" ht="16.5" x14ac:dyDescent="0.25">
      <c r="C84" s="6"/>
      <c r="D84" s="6"/>
      <c r="E84" s="7"/>
      <c r="F84" s="7"/>
      <c r="G84" s="7"/>
    </row>
    <row r="85" spans="3:7" ht="16.5" x14ac:dyDescent="0.25">
      <c r="C85" s="6"/>
      <c r="D85" s="6"/>
      <c r="E85" s="7"/>
      <c r="F85" s="7"/>
      <c r="G85" s="7"/>
    </row>
    <row r="86" spans="3:7" ht="16.5" x14ac:dyDescent="0.25">
      <c r="C86" s="6"/>
      <c r="D86" s="6"/>
      <c r="E86" s="7"/>
      <c r="F86" s="7"/>
      <c r="G86" s="7"/>
    </row>
    <row r="87" spans="3:7" ht="16.5" x14ac:dyDescent="0.25">
      <c r="C87" s="6"/>
      <c r="D87" s="6"/>
      <c r="E87" s="7"/>
      <c r="F87" s="7"/>
      <c r="G87" s="7"/>
    </row>
    <row r="88" spans="3:7" ht="16.5" x14ac:dyDescent="0.25">
      <c r="C88" s="6"/>
      <c r="D88" s="6"/>
      <c r="E88" s="7"/>
      <c r="F88" s="7"/>
      <c r="G88" s="7"/>
    </row>
    <row r="89" spans="3:7" ht="16.5" x14ac:dyDescent="0.25">
      <c r="C89" s="6"/>
      <c r="D89" s="6"/>
      <c r="E89" s="7"/>
      <c r="F89" s="7"/>
      <c r="G89" s="7"/>
    </row>
    <row r="90" spans="3:7" ht="16.5" x14ac:dyDescent="0.25">
      <c r="C90" s="6"/>
      <c r="D90" s="6"/>
    </row>
    <row r="91" spans="3:7" ht="16.5" x14ac:dyDescent="0.25">
      <c r="C91" s="6"/>
      <c r="D91" s="6"/>
    </row>
    <row r="92" spans="3:7" ht="16.5" x14ac:dyDescent="0.25">
      <c r="C92" s="6"/>
      <c r="D92" s="6"/>
    </row>
    <row r="93" spans="3:7" ht="16.5" x14ac:dyDescent="0.25">
      <c r="C93" s="6"/>
      <c r="D93" s="6"/>
    </row>
    <row r="94" spans="3:7" ht="16.5" x14ac:dyDescent="0.25">
      <c r="C94" s="6"/>
      <c r="D94" s="6"/>
    </row>
    <row r="95" spans="3:7" ht="16.5" x14ac:dyDescent="0.25">
      <c r="C95" s="6"/>
      <c r="D95" s="6"/>
    </row>
    <row r="96" spans="3:7" ht="16.5" x14ac:dyDescent="0.25">
      <c r="C96" s="6"/>
      <c r="D96" s="6"/>
    </row>
    <row r="97" spans="3:4" ht="16.5" x14ac:dyDescent="0.25">
      <c r="C97" s="6"/>
      <c r="D97" s="6"/>
    </row>
    <row r="98" spans="3:4" ht="16.5" x14ac:dyDescent="0.25">
      <c r="C98" s="6"/>
      <c r="D98" s="6"/>
    </row>
    <row r="99" spans="3:4" ht="16.5" x14ac:dyDescent="0.25">
      <c r="C99" s="6"/>
      <c r="D99" s="6"/>
    </row>
    <row r="100" spans="3:4" ht="16.5" x14ac:dyDescent="0.25">
      <c r="C100" s="6"/>
      <c r="D100" s="6"/>
    </row>
    <row r="101" spans="3:4" ht="16.5" x14ac:dyDescent="0.25">
      <c r="C101" s="6"/>
      <c r="D101" s="6"/>
    </row>
    <row r="102" spans="3:4" ht="16.5" x14ac:dyDescent="0.25">
      <c r="C102" s="6"/>
      <c r="D102" s="6"/>
    </row>
    <row r="103" spans="3:4" ht="16.5" x14ac:dyDescent="0.25">
      <c r="C103" s="6"/>
      <c r="D103" s="6"/>
    </row>
    <row r="104" spans="3:4" ht="16.5" x14ac:dyDescent="0.25">
      <c r="C104" s="6"/>
      <c r="D104" s="6"/>
    </row>
    <row r="105" spans="3:4" ht="16.5" x14ac:dyDescent="0.25">
      <c r="C105" s="6"/>
      <c r="D105" s="6"/>
    </row>
    <row r="106" spans="3:4" ht="16.5" x14ac:dyDescent="0.25">
      <c r="C106" s="6"/>
      <c r="D106" s="6"/>
    </row>
    <row r="107" spans="3:4" ht="16.5" x14ac:dyDescent="0.25">
      <c r="C107" s="6"/>
      <c r="D107" s="6"/>
    </row>
    <row r="108" spans="3:4" ht="16.5" x14ac:dyDescent="0.25">
      <c r="C108" s="6"/>
      <c r="D108" s="6"/>
    </row>
    <row r="109" spans="3:4" ht="16.5" x14ac:dyDescent="0.25">
      <c r="C109" s="6"/>
      <c r="D109" s="6"/>
    </row>
    <row r="110" spans="3:4" ht="16.5" x14ac:dyDescent="0.25">
      <c r="C110" s="6"/>
      <c r="D110" s="6"/>
    </row>
    <row r="111" spans="3:4" ht="16.5" x14ac:dyDescent="0.25">
      <c r="C111" s="6"/>
      <c r="D111" s="6"/>
    </row>
    <row r="112" spans="3:4" ht="16.5" x14ac:dyDescent="0.25">
      <c r="C112" s="6"/>
      <c r="D112" s="6"/>
    </row>
    <row r="113" spans="3:4" ht="16.5" x14ac:dyDescent="0.25">
      <c r="C113" s="6"/>
      <c r="D113" s="6"/>
    </row>
    <row r="114" spans="3:4" ht="16.5" x14ac:dyDescent="0.25">
      <c r="C114" s="6"/>
      <c r="D114" s="6"/>
    </row>
    <row r="115" spans="3:4" ht="16.5" x14ac:dyDescent="0.25">
      <c r="C115" s="6"/>
      <c r="D115" s="6"/>
    </row>
    <row r="116" spans="3:4" ht="16.5" x14ac:dyDescent="0.25">
      <c r="C116" s="6"/>
      <c r="D116" s="6"/>
    </row>
    <row r="117" spans="3:4" ht="16.5" x14ac:dyDescent="0.25">
      <c r="C117" s="6"/>
      <c r="D117" s="6"/>
    </row>
    <row r="118" spans="3:4" ht="16.5" x14ac:dyDescent="0.25">
      <c r="C118" s="6"/>
      <c r="D118" s="6"/>
    </row>
    <row r="119" spans="3:4" ht="16.5" x14ac:dyDescent="0.25">
      <c r="C119" s="6"/>
      <c r="D119" s="6"/>
    </row>
    <row r="120" spans="3:4" ht="16.5" x14ac:dyDescent="0.25">
      <c r="C120" s="6"/>
      <c r="D120" s="6"/>
    </row>
    <row r="121" spans="3:4" ht="16.5" x14ac:dyDescent="0.25">
      <c r="C121" s="6"/>
      <c r="D121" s="6"/>
    </row>
  </sheetData>
  <sheetProtection insertRows="0"/>
  <mergeCells count="24">
    <mergeCell ref="F1:G1"/>
    <mergeCell ref="F2:G2"/>
    <mergeCell ref="B4:G4"/>
    <mergeCell ref="B5:G5"/>
    <mergeCell ref="B8:G8"/>
    <mergeCell ref="B6:G6"/>
    <mergeCell ref="B7:G7"/>
    <mergeCell ref="B53:C53"/>
    <mergeCell ref="B50:C51"/>
    <mergeCell ref="D51:E51"/>
    <mergeCell ref="D50:E50"/>
    <mergeCell ref="F51:G51"/>
    <mergeCell ref="D53:G53"/>
    <mergeCell ref="F47:G47"/>
    <mergeCell ref="F50:G50"/>
    <mergeCell ref="F10:G10"/>
    <mergeCell ref="D47:E47"/>
    <mergeCell ref="B47:C48"/>
    <mergeCell ref="C10:C11"/>
    <mergeCell ref="D48:E48"/>
    <mergeCell ref="E10:E11"/>
    <mergeCell ref="F48:G48"/>
    <mergeCell ref="D10:D11"/>
    <mergeCell ref="B10:B11"/>
  </mergeCells>
  <phoneticPr fontId="15" type="noConversion"/>
  <conditionalFormatting sqref="F13:G13 F24:G24 F26:G26">
    <cfRule type="cellIs" dxfId="5" priority="1" stopIfTrue="1" operator="equal">
      <formula>0</formula>
    </cfRule>
  </conditionalFormatting>
  <pageMargins left="0.6692913385826772" right="0.15748031496062992" top="0.43307086614173229" bottom="0.55118110236220474" header="0.39370078740157483" footer="0.51181102362204722"/>
  <pageSetup paperSize="9" scale="59" orientation="portrait" r:id="rId1"/>
  <headerFooter alignWithMargins="0"/>
  <ignoredErrors>
    <ignoredError sqref="B13" twoDigitTextYear="1"/>
    <ignoredError sqref="C24 E13 D24 E24" numberStoredAsText="1"/>
    <ignoredError sqref="B24" twoDigitTextYear="1" numberStoredAsText="1"/>
    <ignoredError sqref="F26:G2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0"/>
  <sheetViews>
    <sheetView showGridLines="0" topLeftCell="A19" zoomScale="80" zoomScaleNormal="80" zoomScaleSheetLayoutView="80" workbookViewId="0">
      <selection activeCell="M16" sqref="M16"/>
    </sheetView>
  </sheetViews>
  <sheetFormatPr defaultRowHeight="12.75" x14ac:dyDescent="0.2"/>
  <cols>
    <col min="1" max="1" width="3.42578125" customWidth="1"/>
    <col min="2" max="2" width="11.5703125" customWidth="1"/>
    <col min="3" max="3" width="82.7109375" customWidth="1"/>
    <col min="4" max="4" width="13" customWidth="1"/>
    <col min="5" max="5" width="7.85546875" customWidth="1"/>
    <col min="6" max="6" width="21.140625" customWidth="1"/>
    <col min="7" max="7" width="23.42578125" customWidth="1"/>
  </cols>
  <sheetData>
    <row r="1" spans="2:7" ht="24.75" customHeight="1" x14ac:dyDescent="0.25">
      <c r="E1" s="10"/>
      <c r="F1" s="410" t="s">
        <v>341</v>
      </c>
      <c r="G1" s="399"/>
    </row>
    <row r="2" spans="2:7" ht="30.75" customHeight="1" x14ac:dyDescent="0.25">
      <c r="E2" s="10"/>
      <c r="F2" s="410" t="s">
        <v>466</v>
      </c>
      <c r="G2" s="399"/>
    </row>
    <row r="3" spans="2:7" ht="14.25" customHeight="1" x14ac:dyDescent="0.25">
      <c r="E3" s="10"/>
      <c r="F3" s="10"/>
      <c r="G3" s="10"/>
    </row>
    <row r="4" spans="2:7" ht="18.75" x14ac:dyDescent="0.3">
      <c r="B4" s="400" t="s">
        <v>486</v>
      </c>
      <c r="C4" s="401"/>
      <c r="D4" s="401"/>
      <c r="E4" s="401"/>
      <c r="F4" s="401"/>
      <c r="G4" s="401"/>
    </row>
    <row r="5" spans="2:7" ht="23.25" customHeight="1" x14ac:dyDescent="0.25">
      <c r="B5" s="402" t="s">
        <v>338</v>
      </c>
      <c r="C5" s="402"/>
      <c r="D5" s="402"/>
      <c r="E5" s="402"/>
      <c r="F5" s="402"/>
      <c r="G5" s="402"/>
    </row>
    <row r="6" spans="2:7" ht="13.5" customHeight="1" x14ac:dyDescent="0.2">
      <c r="B6" s="405" t="s">
        <v>24</v>
      </c>
      <c r="C6" s="406"/>
      <c r="D6" s="406"/>
      <c r="E6" s="406"/>
      <c r="F6" s="406"/>
      <c r="G6" s="406"/>
    </row>
    <row r="7" spans="2:7" ht="21" customHeight="1" x14ac:dyDescent="0.3">
      <c r="B7" s="407"/>
      <c r="C7" s="408"/>
      <c r="D7" s="408"/>
      <c r="E7" s="408"/>
      <c r="F7" s="408"/>
      <c r="G7" s="408"/>
    </row>
    <row r="8" spans="2:7" ht="15" x14ac:dyDescent="0.25">
      <c r="B8" s="403" t="s">
        <v>542</v>
      </c>
      <c r="C8" s="404"/>
      <c r="D8" s="404"/>
      <c r="E8" s="404"/>
      <c r="F8" s="404"/>
      <c r="G8" s="404"/>
    </row>
    <row r="9" spans="2:7" ht="15" customHeight="1" x14ac:dyDescent="0.2"/>
    <row r="10" spans="2:7" ht="57" customHeight="1" x14ac:dyDescent="0.2">
      <c r="B10" s="409" t="s">
        <v>464</v>
      </c>
      <c r="C10" s="388" t="s">
        <v>192</v>
      </c>
      <c r="D10" s="388" t="s">
        <v>144</v>
      </c>
      <c r="E10" s="388" t="s">
        <v>106</v>
      </c>
      <c r="F10" s="383" t="s">
        <v>22</v>
      </c>
      <c r="G10" s="383"/>
    </row>
    <row r="11" spans="2:7" ht="32.25" customHeight="1" x14ac:dyDescent="0.2">
      <c r="B11" s="409"/>
      <c r="C11" s="388"/>
      <c r="D11" s="388"/>
      <c r="E11" s="388"/>
      <c r="F11" s="28" t="s">
        <v>454</v>
      </c>
      <c r="G11" s="28" t="s">
        <v>5</v>
      </c>
    </row>
    <row r="12" spans="2:7" ht="16.5" customHeight="1" x14ac:dyDescent="0.25">
      <c r="B12" s="42" t="s">
        <v>107</v>
      </c>
      <c r="C12" s="42" t="s">
        <v>6</v>
      </c>
      <c r="D12" s="42" t="s">
        <v>89</v>
      </c>
      <c r="E12" s="42" t="s">
        <v>145</v>
      </c>
      <c r="F12" s="42">
        <v>1</v>
      </c>
      <c r="G12" s="42">
        <v>2</v>
      </c>
    </row>
    <row r="13" spans="2:7" ht="24" customHeight="1" x14ac:dyDescent="0.2">
      <c r="B13" s="49" t="s">
        <v>161</v>
      </c>
      <c r="C13" s="26" t="s">
        <v>494</v>
      </c>
      <c r="D13" s="21" t="s">
        <v>122</v>
      </c>
      <c r="E13" s="22" t="s">
        <v>30</v>
      </c>
      <c r="F13" s="77">
        <f>SUM(F14:F20)+F22</f>
        <v>0</v>
      </c>
      <c r="G13" s="77">
        <f>SUM(G14:G20)+G22</f>
        <v>0</v>
      </c>
    </row>
    <row r="14" spans="2:7" ht="60.75" customHeight="1" x14ac:dyDescent="0.2">
      <c r="B14" s="37" t="s">
        <v>406</v>
      </c>
      <c r="C14" s="27" t="s">
        <v>441</v>
      </c>
      <c r="D14" s="23" t="s">
        <v>122</v>
      </c>
      <c r="E14" s="24"/>
      <c r="F14" s="239"/>
      <c r="G14" s="239"/>
    </row>
    <row r="15" spans="2:7" ht="33" customHeight="1" x14ac:dyDescent="0.2">
      <c r="B15" s="37" t="s">
        <v>407</v>
      </c>
      <c r="C15" s="27" t="s">
        <v>413</v>
      </c>
      <c r="D15" s="23" t="s">
        <v>122</v>
      </c>
      <c r="E15" s="24"/>
      <c r="F15" s="239"/>
      <c r="G15" s="239"/>
    </row>
    <row r="16" spans="2:7" ht="39.75" customHeight="1" x14ac:dyDescent="0.2">
      <c r="B16" s="37" t="s">
        <v>408</v>
      </c>
      <c r="C16" s="27" t="s">
        <v>414</v>
      </c>
      <c r="D16" s="23" t="s">
        <v>122</v>
      </c>
      <c r="E16" s="24"/>
      <c r="F16" s="239"/>
      <c r="G16" s="239"/>
    </row>
    <row r="17" spans="2:8" ht="99" customHeight="1" x14ac:dyDescent="0.2">
      <c r="B17" s="37" t="s">
        <v>409</v>
      </c>
      <c r="C17" s="27" t="s">
        <v>498</v>
      </c>
      <c r="D17" s="23" t="s">
        <v>122</v>
      </c>
      <c r="E17" s="24"/>
      <c r="F17" s="239"/>
      <c r="G17" s="239"/>
    </row>
    <row r="18" spans="2:8" ht="21.75" customHeight="1" x14ac:dyDescent="0.2">
      <c r="B18" s="37" t="s">
        <v>410</v>
      </c>
      <c r="C18" s="27" t="s">
        <v>415</v>
      </c>
      <c r="D18" s="23" t="s">
        <v>122</v>
      </c>
      <c r="E18" s="24"/>
      <c r="F18" s="239"/>
      <c r="G18" s="239"/>
    </row>
    <row r="19" spans="2:8" ht="27.75" customHeight="1" x14ac:dyDescent="0.2">
      <c r="B19" s="37" t="s">
        <v>411</v>
      </c>
      <c r="C19" s="27" t="s">
        <v>416</v>
      </c>
      <c r="D19" s="23" t="s">
        <v>122</v>
      </c>
      <c r="E19" s="24"/>
      <c r="F19" s="239"/>
      <c r="G19" s="239"/>
    </row>
    <row r="20" spans="2:8" ht="53.25" customHeight="1" x14ac:dyDescent="0.2">
      <c r="B20" s="37" t="s">
        <v>427</v>
      </c>
      <c r="C20" s="27" t="s">
        <v>499</v>
      </c>
      <c r="D20" s="23" t="s">
        <v>122</v>
      </c>
      <c r="E20" s="24"/>
      <c r="F20" s="239"/>
      <c r="G20" s="239"/>
    </row>
    <row r="21" spans="2:8" s="81" customFormat="1" ht="24.75" customHeight="1" x14ac:dyDescent="0.2">
      <c r="B21" s="240" t="s">
        <v>428</v>
      </c>
      <c r="C21" s="241" t="s">
        <v>412</v>
      </c>
      <c r="D21" s="238" t="s">
        <v>122</v>
      </c>
      <c r="E21" s="24"/>
      <c r="F21" s="239"/>
      <c r="G21" s="239"/>
    </row>
    <row r="22" spans="2:8" ht="27" customHeight="1" x14ac:dyDescent="0.2">
      <c r="B22" s="37" t="s">
        <v>429</v>
      </c>
      <c r="C22" s="27" t="s">
        <v>417</v>
      </c>
      <c r="D22" s="23" t="s">
        <v>122</v>
      </c>
      <c r="E22" s="24"/>
      <c r="F22" s="239"/>
      <c r="G22" s="239"/>
    </row>
    <row r="23" spans="2:8" s="81" customFormat="1" ht="25.5" customHeight="1" x14ac:dyDescent="0.2">
      <c r="B23" s="240" t="s">
        <v>430</v>
      </c>
      <c r="C23" s="241"/>
      <c r="D23" s="238" t="s">
        <v>122</v>
      </c>
      <c r="E23" s="24"/>
      <c r="F23" s="239"/>
      <c r="G23" s="239"/>
    </row>
    <row r="24" spans="2:8" s="81" customFormat="1" ht="16.5" customHeight="1" x14ac:dyDescent="0.2">
      <c r="B24" s="50" t="s">
        <v>108</v>
      </c>
      <c r="C24" s="237" t="s">
        <v>108</v>
      </c>
      <c r="D24" s="238" t="s">
        <v>122</v>
      </c>
      <c r="E24" s="24"/>
      <c r="F24" s="239"/>
      <c r="G24" s="239"/>
    </row>
    <row r="26" spans="2:8" ht="22.5" customHeight="1" x14ac:dyDescent="0.25">
      <c r="B26" s="386" t="s">
        <v>586</v>
      </c>
      <c r="C26" s="386"/>
      <c r="D26" s="384"/>
      <c r="E26" s="385"/>
      <c r="F26" s="381"/>
      <c r="G26" s="381"/>
    </row>
    <row r="27" spans="2:8" ht="15.75" customHeight="1" x14ac:dyDescent="0.25">
      <c r="B27" s="387"/>
      <c r="C27" s="387"/>
      <c r="D27" s="389"/>
      <c r="E27" s="389"/>
      <c r="F27" s="390" t="s">
        <v>14</v>
      </c>
      <c r="G27" s="390"/>
    </row>
    <row r="28" spans="2:8" ht="15" x14ac:dyDescent="0.2">
      <c r="B28" s="7"/>
      <c r="C28" s="7"/>
      <c r="D28" s="7"/>
      <c r="F28" s="2"/>
    </row>
    <row r="29" spans="2:8" ht="20.25" customHeight="1" x14ac:dyDescent="0.25">
      <c r="B29" s="392" t="s">
        <v>587</v>
      </c>
      <c r="C29" s="392"/>
      <c r="D29" s="395"/>
      <c r="E29" s="394"/>
      <c r="F29" s="382"/>
      <c r="G29" s="382"/>
    </row>
    <row r="30" spans="2:8" ht="17.25" customHeight="1" x14ac:dyDescent="0.2">
      <c r="B30" s="392"/>
      <c r="C30" s="392"/>
      <c r="D30" s="393"/>
      <c r="E30" s="394"/>
      <c r="F30" s="396" t="s">
        <v>14</v>
      </c>
      <c r="G30" s="396"/>
    </row>
    <row r="31" spans="2:8" ht="15.75" customHeight="1" x14ac:dyDescent="0.2">
      <c r="B31" s="7"/>
      <c r="C31" s="7"/>
      <c r="D31" s="7"/>
    </row>
    <row r="32" spans="2:8" ht="18" customHeight="1" x14ac:dyDescent="0.25">
      <c r="B32" s="391" t="s">
        <v>588</v>
      </c>
      <c r="C32" s="391"/>
      <c r="D32" s="411" t="s">
        <v>589</v>
      </c>
      <c r="E32" s="411"/>
      <c r="F32" s="411"/>
      <c r="G32" s="411"/>
      <c r="H32" s="7"/>
    </row>
    <row r="36" spans="3:7" ht="12" customHeight="1" x14ac:dyDescent="0.2"/>
    <row r="43" spans="3:7" ht="16.5" x14ac:dyDescent="0.25">
      <c r="C43" s="6"/>
      <c r="D43" s="6"/>
      <c r="E43" s="7"/>
      <c r="F43" s="7"/>
      <c r="G43" s="7"/>
    </row>
    <row r="44" spans="3:7" ht="16.5" x14ac:dyDescent="0.25">
      <c r="C44" s="6"/>
      <c r="D44" s="6"/>
      <c r="E44" s="7"/>
      <c r="F44" s="7"/>
      <c r="G44" s="7"/>
    </row>
    <row r="45" spans="3:7" ht="16.5" x14ac:dyDescent="0.25">
      <c r="C45" s="6"/>
      <c r="D45" s="6"/>
      <c r="E45" s="7"/>
      <c r="F45" s="7"/>
      <c r="G45" s="7"/>
    </row>
    <row r="46" spans="3:7" ht="16.5" x14ac:dyDescent="0.25">
      <c r="C46" s="6"/>
      <c r="D46" s="6"/>
      <c r="E46" s="7"/>
      <c r="F46" s="7"/>
      <c r="G46" s="7"/>
    </row>
    <row r="47" spans="3:7" ht="16.5" x14ac:dyDescent="0.25">
      <c r="C47" s="6"/>
      <c r="D47" s="6"/>
      <c r="E47" s="7"/>
      <c r="F47" s="7"/>
      <c r="G47" s="7"/>
    </row>
    <row r="48" spans="3:7" ht="16.5" x14ac:dyDescent="0.25">
      <c r="C48" s="6"/>
      <c r="D48" s="6"/>
      <c r="E48" s="7"/>
      <c r="F48" s="7"/>
      <c r="G48" s="7"/>
    </row>
    <row r="49" spans="3:7" ht="16.5" x14ac:dyDescent="0.25">
      <c r="C49" s="6"/>
      <c r="D49" s="6"/>
      <c r="E49" s="7"/>
      <c r="F49" s="7"/>
      <c r="G49" s="7"/>
    </row>
    <row r="50" spans="3:7" ht="16.5" x14ac:dyDescent="0.25">
      <c r="C50" s="6"/>
      <c r="D50" s="6"/>
      <c r="E50" s="7"/>
      <c r="F50" s="7"/>
      <c r="G50" s="7"/>
    </row>
    <row r="51" spans="3:7" ht="16.5" x14ac:dyDescent="0.25">
      <c r="C51" s="6"/>
      <c r="D51" s="6"/>
      <c r="E51" s="7"/>
      <c r="F51" s="7"/>
      <c r="G51" s="7"/>
    </row>
    <row r="52" spans="3:7" ht="16.5" x14ac:dyDescent="0.25">
      <c r="C52" s="6"/>
      <c r="D52" s="6"/>
      <c r="E52" s="7"/>
      <c r="F52" s="7"/>
      <c r="G52" s="7"/>
    </row>
    <row r="53" spans="3:7" ht="16.5" x14ac:dyDescent="0.25">
      <c r="C53" s="6"/>
      <c r="D53" s="6"/>
      <c r="E53" s="7"/>
      <c r="F53" s="7"/>
      <c r="G53" s="7"/>
    </row>
    <row r="54" spans="3:7" ht="16.5" x14ac:dyDescent="0.25">
      <c r="C54" s="6"/>
      <c r="D54" s="6"/>
      <c r="E54" s="7"/>
      <c r="F54" s="7"/>
      <c r="G54" s="7"/>
    </row>
    <row r="55" spans="3:7" ht="16.5" x14ac:dyDescent="0.25">
      <c r="C55" s="6"/>
      <c r="D55" s="6"/>
      <c r="E55" s="7"/>
      <c r="F55" s="7"/>
      <c r="G55" s="7"/>
    </row>
    <row r="56" spans="3:7" ht="16.5" x14ac:dyDescent="0.25">
      <c r="C56" s="6"/>
      <c r="D56" s="6"/>
      <c r="E56" s="7"/>
      <c r="F56" s="7"/>
      <c r="G56" s="7"/>
    </row>
    <row r="57" spans="3:7" ht="16.5" x14ac:dyDescent="0.25">
      <c r="C57" s="6"/>
      <c r="D57" s="6"/>
      <c r="E57" s="7"/>
      <c r="F57" s="7"/>
      <c r="G57" s="7"/>
    </row>
    <row r="58" spans="3:7" ht="16.5" x14ac:dyDescent="0.25">
      <c r="C58" s="6"/>
      <c r="D58" s="6"/>
      <c r="E58" s="7"/>
      <c r="F58" s="7"/>
      <c r="G58" s="7"/>
    </row>
    <row r="59" spans="3:7" ht="16.5" x14ac:dyDescent="0.25">
      <c r="C59" s="6"/>
      <c r="D59" s="6"/>
      <c r="E59" s="7"/>
      <c r="F59" s="7"/>
      <c r="G59" s="7"/>
    </row>
    <row r="60" spans="3:7" ht="16.5" x14ac:dyDescent="0.25">
      <c r="C60" s="6"/>
      <c r="D60" s="6"/>
      <c r="E60" s="7"/>
      <c r="F60" s="7"/>
      <c r="G60" s="7"/>
    </row>
    <row r="61" spans="3:7" ht="16.5" x14ac:dyDescent="0.25">
      <c r="C61" s="6"/>
      <c r="D61" s="6"/>
      <c r="E61" s="7"/>
      <c r="F61" s="7"/>
      <c r="G61" s="7"/>
    </row>
    <row r="62" spans="3:7" ht="16.5" x14ac:dyDescent="0.25">
      <c r="C62" s="6"/>
      <c r="D62" s="6"/>
      <c r="E62" s="7"/>
      <c r="F62" s="7"/>
      <c r="G62" s="7"/>
    </row>
    <row r="63" spans="3:7" ht="16.5" x14ac:dyDescent="0.25">
      <c r="C63" s="6"/>
      <c r="D63" s="6"/>
      <c r="E63" s="7"/>
      <c r="F63" s="7"/>
      <c r="G63" s="7"/>
    </row>
    <row r="64" spans="3:7" ht="16.5" x14ac:dyDescent="0.25">
      <c r="C64" s="6"/>
      <c r="D64" s="6"/>
      <c r="E64" s="7"/>
      <c r="F64" s="7"/>
      <c r="G64" s="7"/>
    </row>
    <row r="65" spans="3:7" ht="16.5" x14ac:dyDescent="0.25">
      <c r="C65" s="6"/>
      <c r="D65" s="6"/>
      <c r="E65" s="7"/>
      <c r="F65" s="7"/>
      <c r="G65" s="7"/>
    </row>
    <row r="66" spans="3:7" ht="16.5" x14ac:dyDescent="0.25">
      <c r="C66" s="6"/>
      <c r="D66" s="6"/>
      <c r="E66" s="7"/>
      <c r="F66" s="7"/>
      <c r="G66" s="7"/>
    </row>
    <row r="67" spans="3:7" ht="16.5" x14ac:dyDescent="0.25">
      <c r="C67" s="6"/>
      <c r="D67" s="6"/>
      <c r="E67" s="7"/>
      <c r="F67" s="7"/>
      <c r="G67" s="7"/>
    </row>
    <row r="68" spans="3:7" ht="16.5" x14ac:dyDescent="0.25">
      <c r="C68" s="6"/>
      <c r="D68" s="6"/>
      <c r="E68" s="7"/>
      <c r="F68" s="7"/>
      <c r="G68" s="7"/>
    </row>
    <row r="69" spans="3:7" ht="16.5" x14ac:dyDescent="0.25">
      <c r="C69" s="6"/>
      <c r="D69" s="6"/>
    </row>
    <row r="70" spans="3:7" ht="16.5" x14ac:dyDescent="0.25">
      <c r="C70" s="6"/>
      <c r="D70" s="6"/>
    </row>
    <row r="71" spans="3:7" ht="16.5" x14ac:dyDescent="0.25">
      <c r="C71" s="6"/>
      <c r="D71" s="6"/>
    </row>
    <row r="72" spans="3:7" ht="16.5" x14ac:dyDescent="0.25">
      <c r="C72" s="6"/>
      <c r="D72" s="6"/>
    </row>
    <row r="73" spans="3:7" ht="16.5" x14ac:dyDescent="0.25">
      <c r="C73" s="6"/>
      <c r="D73" s="6"/>
    </row>
    <row r="74" spans="3:7" ht="16.5" x14ac:dyDescent="0.25">
      <c r="C74" s="6"/>
      <c r="D74" s="6"/>
    </row>
    <row r="75" spans="3:7" ht="16.5" x14ac:dyDescent="0.25">
      <c r="C75" s="6"/>
      <c r="D75" s="6"/>
    </row>
    <row r="76" spans="3:7" ht="16.5" x14ac:dyDescent="0.25">
      <c r="C76" s="6"/>
      <c r="D76" s="6"/>
    </row>
    <row r="77" spans="3:7" ht="16.5" x14ac:dyDescent="0.25">
      <c r="C77" s="6"/>
      <c r="D77" s="6"/>
    </row>
    <row r="78" spans="3:7" ht="16.5" x14ac:dyDescent="0.25">
      <c r="C78" s="6"/>
      <c r="D78" s="6"/>
    </row>
    <row r="79" spans="3:7" ht="16.5" x14ac:dyDescent="0.25">
      <c r="C79" s="6"/>
      <c r="D79" s="6"/>
    </row>
    <row r="80" spans="3:7" ht="16.5" x14ac:dyDescent="0.25">
      <c r="C80" s="6"/>
      <c r="D80" s="6"/>
    </row>
    <row r="81" spans="3:4" ht="16.5" x14ac:dyDescent="0.25">
      <c r="C81" s="6"/>
      <c r="D81" s="6"/>
    </row>
    <row r="82" spans="3:4" ht="16.5" x14ac:dyDescent="0.25">
      <c r="C82" s="6"/>
      <c r="D82" s="6"/>
    </row>
    <row r="83" spans="3:4" ht="16.5" x14ac:dyDescent="0.25">
      <c r="C83" s="6"/>
      <c r="D83" s="6"/>
    </row>
    <row r="84" spans="3:4" ht="16.5" x14ac:dyDescent="0.25">
      <c r="C84" s="6"/>
      <c r="D84" s="6"/>
    </row>
    <row r="85" spans="3:4" ht="16.5" x14ac:dyDescent="0.25">
      <c r="C85" s="6"/>
      <c r="D85" s="6"/>
    </row>
    <row r="86" spans="3:4" ht="16.5" x14ac:dyDescent="0.25">
      <c r="C86" s="6"/>
      <c r="D86" s="6"/>
    </row>
    <row r="87" spans="3:4" ht="16.5" x14ac:dyDescent="0.25">
      <c r="C87" s="6"/>
      <c r="D87" s="6"/>
    </row>
    <row r="88" spans="3:4" ht="16.5" x14ac:dyDescent="0.25">
      <c r="C88" s="6"/>
      <c r="D88" s="6"/>
    </row>
    <row r="89" spans="3:4" ht="16.5" x14ac:dyDescent="0.25">
      <c r="C89" s="6"/>
      <c r="D89" s="6"/>
    </row>
    <row r="90" spans="3:4" ht="16.5" x14ac:dyDescent="0.25">
      <c r="C90" s="6"/>
      <c r="D90" s="6"/>
    </row>
    <row r="91" spans="3:4" ht="16.5" x14ac:dyDescent="0.25">
      <c r="C91" s="6"/>
      <c r="D91" s="6"/>
    </row>
    <row r="92" spans="3:4" ht="16.5" x14ac:dyDescent="0.25">
      <c r="C92" s="6"/>
      <c r="D92" s="6"/>
    </row>
    <row r="93" spans="3:4" ht="16.5" x14ac:dyDescent="0.25">
      <c r="C93" s="6"/>
      <c r="D93" s="6"/>
    </row>
    <row r="94" spans="3:4" ht="16.5" x14ac:dyDescent="0.25">
      <c r="C94" s="6"/>
      <c r="D94" s="6"/>
    </row>
    <row r="95" spans="3:4" ht="16.5" x14ac:dyDescent="0.25">
      <c r="C95" s="6"/>
      <c r="D95" s="6"/>
    </row>
    <row r="96" spans="3:4" ht="16.5" x14ac:dyDescent="0.25">
      <c r="C96" s="6"/>
      <c r="D96" s="6"/>
    </row>
    <row r="97" spans="3:4" ht="16.5" x14ac:dyDescent="0.25">
      <c r="C97" s="6"/>
      <c r="D97" s="6"/>
    </row>
    <row r="98" spans="3:4" ht="16.5" x14ac:dyDescent="0.25">
      <c r="C98" s="6"/>
      <c r="D98" s="6"/>
    </row>
    <row r="99" spans="3:4" ht="16.5" x14ac:dyDescent="0.25">
      <c r="C99" s="6"/>
      <c r="D99" s="6"/>
    </row>
    <row r="100" spans="3:4" ht="16.5" x14ac:dyDescent="0.25">
      <c r="C100" s="6"/>
      <c r="D100" s="6"/>
    </row>
  </sheetData>
  <sheetProtection insertRows="0"/>
  <mergeCells count="24">
    <mergeCell ref="B10:B11"/>
    <mergeCell ref="E10:E11"/>
    <mergeCell ref="C10:C11"/>
    <mergeCell ref="F10:G10"/>
    <mergeCell ref="D10:D11"/>
    <mergeCell ref="D30:E30"/>
    <mergeCell ref="F26:G26"/>
    <mergeCell ref="F29:G29"/>
    <mergeCell ref="B32:C32"/>
    <mergeCell ref="B26:C27"/>
    <mergeCell ref="B29:C30"/>
    <mergeCell ref="F30:G30"/>
    <mergeCell ref="D29:E29"/>
    <mergeCell ref="D32:G32"/>
    <mergeCell ref="F27:G27"/>
    <mergeCell ref="D26:E26"/>
    <mergeCell ref="D27:E27"/>
    <mergeCell ref="F1:G1"/>
    <mergeCell ref="F2:G2"/>
    <mergeCell ref="B4:G4"/>
    <mergeCell ref="B5:G5"/>
    <mergeCell ref="B8:G8"/>
    <mergeCell ref="B7:G7"/>
    <mergeCell ref="B6:G6"/>
  </mergeCells>
  <phoneticPr fontId="15" type="noConversion"/>
  <conditionalFormatting sqref="F13:G13">
    <cfRule type="cellIs" dxfId="4" priority="1" stopIfTrue="1" operator="equal">
      <formula>0</formula>
    </cfRule>
  </conditionalFormatting>
  <printOptions horizontalCentered="1"/>
  <pageMargins left="0.15748031496062992" right="0.23622047244094491" top="0.15748031496062992" bottom="0.19685039370078741" header="0.11811023622047245" footer="0.11811023622047245"/>
  <pageSetup paperSize="9" scale="60" orientation="portrait" r:id="rId1"/>
  <headerFooter alignWithMargins="0"/>
  <ignoredErrors>
    <ignoredError sqref="D13:E13" numberStoredAsText="1"/>
    <ignoredError sqref="B13" twoDigitTextYear="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8"/>
  <sheetViews>
    <sheetView showGridLines="0" zoomScale="80" zoomScaleNormal="80" zoomScaleSheetLayoutView="75" workbookViewId="0">
      <selection activeCell="P17" sqref="P17"/>
    </sheetView>
  </sheetViews>
  <sheetFormatPr defaultRowHeight="12.75" x14ac:dyDescent="0.2"/>
  <cols>
    <col min="1" max="1" width="2.42578125" customWidth="1"/>
    <col min="2" max="2" width="12.5703125" customWidth="1"/>
    <col min="3" max="3" width="35.140625" customWidth="1"/>
    <col min="4" max="4" width="7.140625" customWidth="1"/>
    <col min="5" max="5" width="19.5703125" customWidth="1"/>
    <col min="6" max="6" width="17.28515625" customWidth="1"/>
    <col min="7" max="8" width="20.42578125" customWidth="1"/>
    <col min="9" max="9" width="16.42578125" customWidth="1"/>
    <col min="10" max="10" width="20.7109375" customWidth="1"/>
  </cols>
  <sheetData>
    <row r="1" spans="2:10" ht="62.25" customHeight="1" x14ac:dyDescent="0.25">
      <c r="D1" s="10"/>
      <c r="E1" s="10"/>
      <c r="F1" s="10"/>
      <c r="G1" s="10"/>
      <c r="H1" s="10"/>
      <c r="I1" s="410" t="s">
        <v>523</v>
      </c>
      <c r="J1" s="399"/>
    </row>
    <row r="2" spans="2:10" ht="24" customHeight="1" x14ac:dyDescent="0.25">
      <c r="D2" s="10"/>
      <c r="E2" s="10"/>
      <c r="F2" s="10"/>
      <c r="G2" s="10"/>
      <c r="H2" s="10"/>
      <c r="I2" s="47"/>
      <c r="J2" s="48"/>
    </row>
    <row r="3" spans="2:10" ht="18.75" x14ac:dyDescent="0.3">
      <c r="B3" s="400" t="s">
        <v>524</v>
      </c>
      <c r="C3" s="401"/>
      <c r="D3" s="401"/>
      <c r="E3" s="401"/>
      <c r="F3" s="401"/>
      <c r="G3" s="401"/>
      <c r="H3" s="401"/>
      <c r="I3" s="401"/>
      <c r="J3" s="401"/>
    </row>
    <row r="4" spans="2:10" ht="21" customHeight="1" x14ac:dyDescent="0.25">
      <c r="B4" s="402" t="s">
        <v>338</v>
      </c>
      <c r="C4" s="402"/>
      <c r="D4" s="402"/>
      <c r="E4" s="402"/>
      <c r="F4" s="402"/>
      <c r="G4" s="402"/>
      <c r="H4" s="402"/>
      <c r="I4" s="402"/>
      <c r="J4" s="402"/>
    </row>
    <row r="5" spans="2:10" ht="13.5" customHeight="1" x14ac:dyDescent="0.2">
      <c r="B5" s="405" t="s">
        <v>171</v>
      </c>
      <c r="C5" s="406"/>
      <c r="D5" s="406"/>
      <c r="E5" s="406"/>
      <c r="F5" s="406"/>
      <c r="G5" s="406"/>
      <c r="H5" s="406"/>
      <c r="I5" s="406"/>
      <c r="J5" s="406"/>
    </row>
    <row r="6" spans="2:10" ht="21" customHeight="1" x14ac:dyDescent="0.3">
      <c r="B6" s="423"/>
      <c r="C6" s="424"/>
      <c r="D6" s="424"/>
      <c r="E6" s="424"/>
      <c r="F6" s="424"/>
      <c r="G6" s="424"/>
      <c r="H6" s="424"/>
      <c r="I6" s="424"/>
      <c r="J6" s="424"/>
    </row>
    <row r="7" spans="2:10" ht="15" x14ac:dyDescent="0.25">
      <c r="B7" s="403" t="s">
        <v>542</v>
      </c>
      <c r="C7" s="404"/>
      <c r="D7" s="404"/>
      <c r="E7" s="404"/>
      <c r="F7" s="404"/>
      <c r="G7" s="404"/>
      <c r="H7" s="404"/>
      <c r="I7" s="404"/>
      <c r="J7" s="404"/>
    </row>
    <row r="8" spans="2:10" ht="15" customHeight="1" x14ac:dyDescent="0.2"/>
    <row r="9" spans="2:10" ht="30.75" customHeight="1" x14ac:dyDescent="0.2">
      <c r="B9" s="426" t="s">
        <v>464</v>
      </c>
      <c r="C9" s="419" t="s">
        <v>192</v>
      </c>
      <c r="D9" s="419" t="s">
        <v>106</v>
      </c>
      <c r="E9" s="412" t="s">
        <v>22</v>
      </c>
      <c r="F9" s="413"/>
      <c r="G9" s="414"/>
      <c r="H9" s="414"/>
      <c r="I9" s="414"/>
      <c r="J9" s="415"/>
    </row>
    <row r="10" spans="2:10" ht="24" customHeight="1" x14ac:dyDescent="0.2">
      <c r="B10" s="427"/>
      <c r="C10" s="420"/>
      <c r="D10" s="420"/>
      <c r="E10" s="416" t="s">
        <v>454</v>
      </c>
      <c r="F10" s="417"/>
      <c r="G10" s="418"/>
      <c r="H10" s="416" t="s">
        <v>5</v>
      </c>
      <c r="I10" s="417"/>
      <c r="J10" s="418"/>
    </row>
    <row r="11" spans="2:10" ht="46.5" customHeight="1" x14ac:dyDescent="0.2">
      <c r="B11" s="421"/>
      <c r="C11" s="421"/>
      <c r="D11" s="421"/>
      <c r="E11" s="28" t="s">
        <v>500</v>
      </c>
      <c r="F11" s="57" t="s">
        <v>501</v>
      </c>
      <c r="G11" s="52" t="s">
        <v>122</v>
      </c>
      <c r="H11" s="28" t="s">
        <v>426</v>
      </c>
      <c r="I11" s="57" t="s">
        <v>501</v>
      </c>
      <c r="J11" s="52" t="s">
        <v>122</v>
      </c>
    </row>
    <row r="12" spans="2:10" ht="16.5" customHeight="1" x14ac:dyDescent="0.25">
      <c r="B12" s="42" t="s">
        <v>107</v>
      </c>
      <c r="C12" s="42" t="s">
        <v>6</v>
      </c>
      <c r="D12" s="42" t="s">
        <v>89</v>
      </c>
      <c r="E12" s="42">
        <v>1</v>
      </c>
      <c r="F12" s="42">
        <v>2</v>
      </c>
      <c r="G12" s="42">
        <v>3</v>
      </c>
      <c r="H12" s="42">
        <v>4</v>
      </c>
      <c r="I12" s="42">
        <v>5</v>
      </c>
      <c r="J12" s="42">
        <v>6</v>
      </c>
    </row>
    <row r="13" spans="2:10" ht="24" customHeight="1" x14ac:dyDescent="0.2">
      <c r="B13" s="49" t="s">
        <v>163</v>
      </c>
      <c r="C13" s="26" t="s">
        <v>363</v>
      </c>
      <c r="D13" s="22" t="s">
        <v>35</v>
      </c>
      <c r="E13" s="80">
        <f t="shared" ref="E13:J13" si="0">SUM(E14:E20)</f>
        <v>0</v>
      </c>
      <c r="F13" s="242"/>
      <c r="G13" s="80">
        <f t="shared" si="0"/>
        <v>0</v>
      </c>
      <c r="H13" s="80">
        <f t="shared" si="0"/>
        <v>0</v>
      </c>
      <c r="I13" s="242"/>
      <c r="J13" s="80">
        <f t="shared" si="0"/>
        <v>0</v>
      </c>
    </row>
    <row r="14" spans="2:10" ht="24" customHeight="1" x14ac:dyDescent="0.2">
      <c r="B14" s="54" t="s">
        <v>445</v>
      </c>
      <c r="C14" s="55" t="s">
        <v>420</v>
      </c>
      <c r="D14" s="53"/>
      <c r="E14" s="78"/>
      <c r="F14" s="78"/>
      <c r="G14" s="78"/>
      <c r="H14" s="78"/>
      <c r="I14" s="78"/>
      <c r="J14" s="78"/>
    </row>
    <row r="15" spans="2:10" ht="22.5" customHeight="1" x14ac:dyDescent="0.2">
      <c r="B15" s="54" t="s">
        <v>446</v>
      </c>
      <c r="C15" s="55" t="s">
        <v>419</v>
      </c>
      <c r="D15" s="53"/>
      <c r="E15" s="78"/>
      <c r="F15" s="78"/>
      <c r="G15" s="78"/>
      <c r="H15" s="78"/>
      <c r="I15" s="78"/>
      <c r="J15" s="78"/>
    </row>
    <row r="16" spans="2:10" ht="22.5" customHeight="1" x14ac:dyDescent="0.2">
      <c r="B16" s="54" t="s">
        <v>447</v>
      </c>
      <c r="C16" s="55" t="s">
        <v>421</v>
      </c>
      <c r="D16" s="53"/>
      <c r="E16" s="78"/>
      <c r="F16" s="78"/>
      <c r="G16" s="78"/>
      <c r="H16" s="78"/>
      <c r="I16" s="78"/>
      <c r="J16" s="78"/>
    </row>
    <row r="17" spans="2:11" ht="21.75" customHeight="1" x14ac:dyDescent="0.2">
      <c r="B17" s="54" t="s">
        <v>448</v>
      </c>
      <c r="C17" s="55" t="s">
        <v>422</v>
      </c>
      <c r="D17" s="53"/>
      <c r="E17" s="78"/>
      <c r="F17" s="78"/>
      <c r="G17" s="78"/>
      <c r="H17" s="78"/>
      <c r="I17" s="78"/>
      <c r="J17" s="78"/>
    </row>
    <row r="18" spans="2:11" ht="27.75" customHeight="1" x14ac:dyDescent="0.2">
      <c r="B18" s="54" t="s">
        <v>449</v>
      </c>
      <c r="C18" s="55" t="s">
        <v>423</v>
      </c>
      <c r="D18" s="53"/>
      <c r="E18" s="78"/>
      <c r="F18" s="78"/>
      <c r="G18" s="78"/>
      <c r="H18" s="78"/>
      <c r="I18" s="78"/>
      <c r="J18" s="78"/>
    </row>
    <row r="19" spans="2:11" ht="27" customHeight="1" x14ac:dyDescent="0.2">
      <c r="B19" s="54" t="s">
        <v>450</v>
      </c>
      <c r="C19" s="55" t="s">
        <v>424</v>
      </c>
      <c r="D19" s="53"/>
      <c r="E19" s="78"/>
      <c r="F19" s="78"/>
      <c r="G19" s="78"/>
      <c r="H19" s="78"/>
      <c r="I19" s="78"/>
      <c r="J19" s="78"/>
    </row>
    <row r="20" spans="2:11" ht="27" customHeight="1" x14ac:dyDescent="0.2">
      <c r="B20" s="54" t="s">
        <v>451</v>
      </c>
      <c r="C20" s="55" t="s">
        <v>425</v>
      </c>
      <c r="D20" s="53"/>
      <c r="E20" s="78"/>
      <c r="F20" s="78"/>
      <c r="G20" s="78"/>
      <c r="H20" s="78"/>
      <c r="I20" s="78"/>
      <c r="J20" s="78"/>
    </row>
    <row r="21" spans="2:11" s="81" customFormat="1" ht="20.25" customHeight="1" x14ac:dyDescent="0.2">
      <c r="B21" s="50" t="s">
        <v>108</v>
      </c>
      <c r="C21" s="237" t="s">
        <v>108</v>
      </c>
      <c r="D21" s="53"/>
      <c r="E21" s="78"/>
      <c r="F21" s="78"/>
      <c r="G21" s="78"/>
      <c r="H21" s="78"/>
      <c r="I21" s="78"/>
      <c r="J21" s="78"/>
    </row>
    <row r="22" spans="2:11" ht="39.75" customHeight="1" x14ac:dyDescent="0.2">
      <c r="B22" s="49" t="s">
        <v>436</v>
      </c>
      <c r="C22" s="56" t="s">
        <v>438</v>
      </c>
      <c r="D22" s="22" t="s">
        <v>39</v>
      </c>
      <c r="E22" s="78"/>
      <c r="F22" s="78"/>
      <c r="G22" s="78"/>
      <c r="H22" s="78"/>
      <c r="I22" s="78"/>
      <c r="J22" s="78"/>
    </row>
    <row r="24" spans="2:11" ht="22.5" customHeight="1" x14ac:dyDescent="0.25">
      <c r="B24" s="425" t="s">
        <v>586</v>
      </c>
      <c r="C24" s="425"/>
      <c r="D24" s="425"/>
      <c r="E24" s="425"/>
      <c r="F24" s="9"/>
      <c r="G24" s="19"/>
      <c r="H24" s="382"/>
      <c r="I24" s="382"/>
      <c r="J24" s="59"/>
    </row>
    <row r="25" spans="2:11" ht="15.75" customHeight="1" x14ac:dyDescent="0.2">
      <c r="B25" s="425"/>
      <c r="C25" s="425"/>
      <c r="D25" s="425"/>
      <c r="E25" s="425"/>
      <c r="F25" s="9"/>
      <c r="G25" s="31"/>
      <c r="H25" s="396" t="s">
        <v>14</v>
      </c>
      <c r="I25" s="422"/>
      <c r="J25" s="46"/>
    </row>
    <row r="26" spans="2:11" ht="15" x14ac:dyDescent="0.2">
      <c r="B26" s="7"/>
      <c r="C26" s="7"/>
      <c r="G26" s="2"/>
      <c r="H26" s="2"/>
      <c r="I26" s="2"/>
      <c r="J26" s="2"/>
    </row>
    <row r="27" spans="2:11" ht="21.75" customHeight="1" x14ac:dyDescent="0.25">
      <c r="B27" s="392" t="s">
        <v>587</v>
      </c>
      <c r="C27" s="392"/>
      <c r="D27" s="156"/>
      <c r="E27" s="9"/>
      <c r="F27" s="9"/>
      <c r="G27" s="2"/>
      <c r="H27" s="382"/>
      <c r="I27" s="382"/>
      <c r="J27" s="59"/>
    </row>
    <row r="28" spans="2:11" ht="17.25" customHeight="1" x14ac:dyDescent="0.2">
      <c r="B28" s="392"/>
      <c r="C28" s="392"/>
      <c r="D28" s="393"/>
      <c r="E28" s="393"/>
      <c r="F28" s="9"/>
      <c r="G28" s="31"/>
      <c r="H28" s="396" t="s">
        <v>14</v>
      </c>
      <c r="I28" s="422"/>
      <c r="J28" s="46"/>
    </row>
    <row r="29" spans="2:11" ht="15.75" customHeight="1" x14ac:dyDescent="0.2">
      <c r="B29" s="7"/>
      <c r="C29" s="7"/>
    </row>
    <row r="30" spans="2:11" ht="22.5" customHeight="1" x14ac:dyDescent="0.25">
      <c r="B30" s="391" t="s">
        <v>588</v>
      </c>
      <c r="C30" s="391"/>
      <c r="D30" s="1"/>
      <c r="E30" s="45"/>
      <c r="F30" s="411" t="s">
        <v>169</v>
      </c>
      <c r="G30" s="411"/>
      <c r="H30" s="411"/>
      <c r="I30" s="411"/>
      <c r="J30" s="411"/>
      <c r="K30" s="7"/>
    </row>
    <row r="34" spans="3:10" ht="12" customHeight="1" x14ac:dyDescent="0.2"/>
    <row r="41" spans="3:10" ht="16.5" x14ac:dyDescent="0.25">
      <c r="C41" s="6"/>
      <c r="D41" s="7"/>
      <c r="E41" s="7"/>
      <c r="F41" s="7"/>
      <c r="G41" s="7"/>
      <c r="H41" s="7"/>
      <c r="I41" s="7"/>
      <c r="J41" s="7"/>
    </row>
    <row r="42" spans="3:10" ht="16.5" x14ac:dyDescent="0.25">
      <c r="C42" s="6"/>
      <c r="D42" s="7"/>
      <c r="E42" s="7"/>
      <c r="F42" s="7"/>
      <c r="G42" s="7"/>
      <c r="H42" s="7"/>
      <c r="I42" s="7"/>
      <c r="J42" s="7"/>
    </row>
    <row r="43" spans="3:10" ht="16.5" x14ac:dyDescent="0.25">
      <c r="C43" s="6"/>
      <c r="D43" s="7"/>
      <c r="E43" s="7"/>
      <c r="F43" s="7"/>
      <c r="G43" s="7"/>
      <c r="H43" s="7"/>
      <c r="I43" s="7"/>
      <c r="J43" s="7"/>
    </row>
    <row r="44" spans="3:10" ht="16.5" x14ac:dyDescent="0.25">
      <c r="C44" s="6"/>
      <c r="D44" s="7"/>
      <c r="E44" s="7"/>
      <c r="F44" s="7"/>
      <c r="G44" s="7"/>
      <c r="H44" s="7"/>
      <c r="I44" s="7"/>
      <c r="J44" s="7"/>
    </row>
    <row r="45" spans="3:10" ht="16.5" x14ac:dyDescent="0.25">
      <c r="C45" s="6"/>
      <c r="D45" s="7"/>
      <c r="E45" s="7"/>
      <c r="F45" s="7"/>
      <c r="G45" s="7"/>
      <c r="H45" s="7"/>
      <c r="I45" s="7"/>
      <c r="J45" s="7"/>
    </row>
    <row r="46" spans="3:10" ht="16.5" x14ac:dyDescent="0.25">
      <c r="C46" s="6"/>
      <c r="D46" s="7"/>
      <c r="E46" s="7"/>
      <c r="F46" s="7"/>
      <c r="G46" s="7"/>
      <c r="H46" s="7"/>
      <c r="I46" s="7"/>
      <c r="J46" s="7"/>
    </row>
    <row r="47" spans="3:10" ht="16.5" x14ac:dyDescent="0.25">
      <c r="C47" s="6"/>
      <c r="D47" s="7"/>
      <c r="E47" s="7"/>
      <c r="F47" s="7"/>
      <c r="G47" s="7"/>
      <c r="H47" s="7"/>
      <c r="I47" s="7"/>
      <c r="J47" s="7"/>
    </row>
    <row r="48" spans="3:10" ht="16.5" x14ac:dyDescent="0.25">
      <c r="C48" s="6"/>
      <c r="D48" s="7"/>
      <c r="E48" s="7"/>
      <c r="F48" s="7"/>
      <c r="G48" s="7"/>
      <c r="H48" s="7"/>
      <c r="I48" s="7"/>
      <c r="J48" s="7"/>
    </row>
    <row r="49" spans="3:10" ht="16.5" x14ac:dyDescent="0.25">
      <c r="C49" s="6"/>
      <c r="D49" s="7"/>
      <c r="E49" s="7"/>
      <c r="F49" s="7"/>
      <c r="G49" s="7"/>
      <c r="H49" s="7"/>
      <c r="I49" s="7"/>
      <c r="J49" s="7"/>
    </row>
    <row r="50" spans="3:10" ht="16.5" x14ac:dyDescent="0.25">
      <c r="C50" s="6"/>
      <c r="D50" s="7"/>
      <c r="E50" s="7"/>
      <c r="F50" s="7"/>
      <c r="G50" s="7"/>
      <c r="H50" s="7"/>
      <c r="I50" s="7"/>
      <c r="J50" s="7"/>
    </row>
    <row r="51" spans="3:10" ht="16.5" x14ac:dyDescent="0.25">
      <c r="C51" s="6"/>
      <c r="D51" s="7"/>
      <c r="E51" s="7"/>
      <c r="F51" s="7"/>
      <c r="G51" s="7"/>
      <c r="H51" s="7"/>
      <c r="I51" s="7"/>
      <c r="J51" s="7"/>
    </row>
    <row r="52" spans="3:10" ht="16.5" x14ac:dyDescent="0.25">
      <c r="C52" s="6"/>
      <c r="D52" s="7"/>
      <c r="E52" s="7"/>
      <c r="F52" s="7"/>
      <c r="G52" s="7"/>
      <c r="H52" s="7"/>
      <c r="I52" s="7"/>
      <c r="J52" s="7"/>
    </row>
    <row r="53" spans="3:10" ht="16.5" x14ac:dyDescent="0.25">
      <c r="C53" s="6"/>
      <c r="D53" s="7"/>
      <c r="E53" s="7"/>
      <c r="F53" s="7"/>
      <c r="G53" s="7"/>
      <c r="H53" s="7"/>
      <c r="I53" s="7"/>
      <c r="J53" s="7"/>
    </row>
    <row r="54" spans="3:10" ht="16.5" x14ac:dyDescent="0.25">
      <c r="C54" s="6"/>
      <c r="D54" s="7"/>
      <c r="E54" s="7"/>
      <c r="F54" s="7"/>
      <c r="G54" s="7"/>
      <c r="H54" s="7"/>
      <c r="I54" s="7"/>
      <c r="J54" s="7"/>
    </row>
    <row r="55" spans="3:10" ht="16.5" x14ac:dyDescent="0.25">
      <c r="C55" s="6"/>
      <c r="D55" s="7"/>
      <c r="E55" s="7"/>
      <c r="F55" s="7"/>
      <c r="G55" s="7"/>
      <c r="H55" s="7"/>
      <c r="I55" s="7"/>
      <c r="J55" s="7"/>
    </row>
    <row r="56" spans="3:10" ht="16.5" x14ac:dyDescent="0.25">
      <c r="C56" s="6"/>
      <c r="D56" s="7"/>
      <c r="E56" s="7"/>
      <c r="F56" s="7"/>
      <c r="G56" s="7"/>
      <c r="H56" s="7"/>
      <c r="I56" s="7"/>
      <c r="J56" s="7"/>
    </row>
    <row r="57" spans="3:10" ht="16.5" x14ac:dyDescent="0.25">
      <c r="C57" s="6"/>
      <c r="D57" s="7"/>
      <c r="E57" s="7"/>
      <c r="F57" s="7"/>
      <c r="G57" s="7"/>
      <c r="H57" s="7"/>
      <c r="I57" s="7"/>
      <c r="J57" s="7"/>
    </row>
    <row r="58" spans="3:10" ht="16.5" x14ac:dyDescent="0.25">
      <c r="C58" s="6"/>
      <c r="D58" s="7"/>
      <c r="E58" s="7"/>
      <c r="F58" s="7"/>
      <c r="G58" s="7"/>
      <c r="H58" s="7"/>
      <c r="I58" s="7"/>
      <c r="J58" s="7"/>
    </row>
    <row r="59" spans="3:10" ht="16.5" x14ac:dyDescent="0.25">
      <c r="C59" s="6"/>
      <c r="D59" s="7"/>
      <c r="E59" s="7"/>
      <c r="F59" s="7"/>
      <c r="G59" s="7"/>
      <c r="H59" s="7"/>
      <c r="I59" s="7"/>
      <c r="J59" s="7"/>
    </row>
    <row r="60" spans="3:10" ht="16.5" x14ac:dyDescent="0.25">
      <c r="C60" s="6"/>
      <c r="D60" s="7"/>
      <c r="E60" s="7"/>
      <c r="F60" s="7"/>
      <c r="G60" s="7"/>
      <c r="H60" s="7"/>
      <c r="I60" s="7"/>
      <c r="J60" s="7"/>
    </row>
    <row r="61" spans="3:10" ht="16.5" x14ac:dyDescent="0.25">
      <c r="C61" s="6"/>
      <c r="D61" s="7"/>
      <c r="E61" s="7"/>
      <c r="F61" s="7"/>
      <c r="G61" s="7"/>
      <c r="H61" s="7"/>
      <c r="I61" s="7"/>
      <c r="J61" s="7"/>
    </row>
    <row r="62" spans="3:10" ht="16.5" x14ac:dyDescent="0.25">
      <c r="C62" s="6"/>
      <c r="D62" s="7"/>
      <c r="E62" s="7"/>
      <c r="F62" s="7"/>
      <c r="G62" s="7"/>
      <c r="H62" s="7"/>
      <c r="I62" s="7"/>
      <c r="J62" s="7"/>
    </row>
    <row r="63" spans="3:10" ht="16.5" x14ac:dyDescent="0.25">
      <c r="C63" s="6"/>
      <c r="D63" s="7"/>
      <c r="E63" s="7"/>
      <c r="F63" s="7"/>
      <c r="G63" s="7"/>
      <c r="H63" s="7"/>
      <c r="I63" s="7"/>
      <c r="J63" s="7"/>
    </row>
    <row r="64" spans="3:10" ht="16.5" x14ac:dyDescent="0.25">
      <c r="C64" s="6"/>
      <c r="D64" s="7"/>
      <c r="E64" s="7"/>
      <c r="F64" s="7"/>
      <c r="G64" s="7"/>
      <c r="H64" s="7"/>
      <c r="I64" s="7"/>
      <c r="J64" s="7"/>
    </row>
    <row r="65" spans="3:10" ht="16.5" x14ac:dyDescent="0.25">
      <c r="C65" s="6"/>
      <c r="D65" s="7"/>
      <c r="E65" s="7"/>
      <c r="F65" s="7"/>
      <c r="G65" s="7"/>
      <c r="H65" s="7"/>
      <c r="I65" s="7"/>
      <c r="J65" s="7"/>
    </row>
    <row r="66" spans="3:10" ht="16.5" x14ac:dyDescent="0.25">
      <c r="C66" s="6"/>
      <c r="D66" s="7"/>
      <c r="E66" s="7"/>
      <c r="F66" s="7"/>
      <c r="G66" s="7"/>
      <c r="H66" s="7"/>
      <c r="I66" s="7"/>
      <c r="J66" s="7"/>
    </row>
    <row r="67" spans="3:10" ht="16.5" x14ac:dyDescent="0.25">
      <c r="C67" s="6"/>
    </row>
    <row r="68" spans="3:10" ht="16.5" x14ac:dyDescent="0.25">
      <c r="C68" s="6"/>
    </row>
    <row r="69" spans="3:10" ht="16.5" x14ac:dyDescent="0.25">
      <c r="C69" s="6"/>
    </row>
    <row r="70" spans="3:10" ht="16.5" x14ac:dyDescent="0.25">
      <c r="C70" s="6"/>
    </row>
    <row r="71" spans="3:10" ht="16.5" x14ac:dyDescent="0.25">
      <c r="C71" s="6"/>
    </row>
    <row r="72" spans="3:10" ht="16.5" x14ac:dyDescent="0.25">
      <c r="C72" s="6"/>
    </row>
    <row r="73" spans="3:10" ht="16.5" x14ac:dyDescent="0.25">
      <c r="C73" s="6"/>
    </row>
    <row r="74" spans="3:10" ht="16.5" x14ac:dyDescent="0.25">
      <c r="C74" s="6"/>
    </row>
    <row r="75" spans="3:10" ht="16.5" x14ac:dyDescent="0.25">
      <c r="C75" s="6"/>
    </row>
    <row r="76" spans="3:10" ht="16.5" x14ac:dyDescent="0.25">
      <c r="C76" s="6"/>
    </row>
    <row r="77" spans="3:10" ht="16.5" x14ac:dyDescent="0.25">
      <c r="C77" s="6"/>
    </row>
    <row r="78" spans="3:10" ht="16.5" x14ac:dyDescent="0.25">
      <c r="C78" s="6"/>
    </row>
    <row r="79" spans="3:10" ht="16.5" x14ac:dyDescent="0.25">
      <c r="C79" s="6"/>
    </row>
    <row r="80" spans="3:10" ht="16.5" x14ac:dyDescent="0.25">
      <c r="C80" s="6"/>
    </row>
    <row r="81" spans="3:3" ht="16.5" x14ac:dyDescent="0.25">
      <c r="C81" s="6"/>
    </row>
    <row r="82" spans="3:3" ht="16.5" x14ac:dyDescent="0.25">
      <c r="C82" s="6"/>
    </row>
    <row r="83" spans="3:3" ht="16.5" x14ac:dyDescent="0.25">
      <c r="C83" s="6"/>
    </row>
    <row r="84" spans="3:3" ht="16.5" x14ac:dyDescent="0.25">
      <c r="C84" s="6"/>
    </row>
    <row r="85" spans="3:3" ht="16.5" x14ac:dyDescent="0.25">
      <c r="C85" s="6"/>
    </row>
    <row r="86" spans="3:3" ht="16.5" x14ac:dyDescent="0.25">
      <c r="C86" s="6"/>
    </row>
    <row r="87" spans="3:3" ht="16.5" x14ac:dyDescent="0.25">
      <c r="C87" s="6"/>
    </row>
    <row r="88" spans="3:3" ht="16.5" x14ac:dyDescent="0.25">
      <c r="C88" s="6"/>
    </row>
    <row r="89" spans="3:3" ht="16.5" x14ac:dyDescent="0.25">
      <c r="C89" s="6"/>
    </row>
    <row r="90" spans="3:3" ht="16.5" x14ac:dyDescent="0.25">
      <c r="C90" s="6"/>
    </row>
    <row r="91" spans="3:3" ht="16.5" x14ac:dyDescent="0.25">
      <c r="C91" s="6"/>
    </row>
    <row r="92" spans="3:3" ht="16.5" x14ac:dyDescent="0.25">
      <c r="C92" s="6"/>
    </row>
    <row r="93" spans="3:3" ht="16.5" x14ac:dyDescent="0.25">
      <c r="C93" s="6"/>
    </row>
    <row r="94" spans="3:3" ht="16.5" x14ac:dyDescent="0.25">
      <c r="C94" s="6"/>
    </row>
    <row r="95" spans="3:3" ht="16.5" x14ac:dyDescent="0.25">
      <c r="C95" s="6"/>
    </row>
    <row r="96" spans="3:3" ht="16.5" x14ac:dyDescent="0.25">
      <c r="C96" s="6"/>
    </row>
    <row r="97" spans="3:3" ht="16.5" x14ac:dyDescent="0.25">
      <c r="C97" s="6"/>
    </row>
    <row r="98" spans="3:3" ht="16.5" x14ac:dyDescent="0.25">
      <c r="C98" s="6"/>
    </row>
  </sheetData>
  <sheetProtection insertRows="0"/>
  <mergeCells count="21">
    <mergeCell ref="I1:J1"/>
    <mergeCell ref="H25:I25"/>
    <mergeCell ref="B5:J5"/>
    <mergeCell ref="B6:J6"/>
    <mergeCell ref="B3:J3"/>
    <mergeCell ref="B24:E25"/>
    <mergeCell ref="C9:C11"/>
    <mergeCell ref="B4:J4"/>
    <mergeCell ref="B9:B11"/>
    <mergeCell ref="B7:J7"/>
    <mergeCell ref="F30:J30"/>
    <mergeCell ref="E9:J9"/>
    <mergeCell ref="H10:J10"/>
    <mergeCell ref="E10:G10"/>
    <mergeCell ref="B30:C30"/>
    <mergeCell ref="D28:E28"/>
    <mergeCell ref="H24:I24"/>
    <mergeCell ref="H27:I27"/>
    <mergeCell ref="B27:C28"/>
    <mergeCell ref="D9:D11"/>
    <mergeCell ref="H28:I28"/>
  </mergeCells>
  <phoneticPr fontId="15" type="noConversion"/>
  <conditionalFormatting sqref="E13 G13:H13 J13">
    <cfRule type="cellIs" dxfId="3" priority="1" stopIfTrue="1" operator="equal">
      <formula>0</formula>
    </cfRule>
  </conditionalFormatting>
  <printOptions horizontalCentered="1"/>
  <pageMargins left="7.874015748031496E-2" right="0.11811023622047245" top="0.11811023622047245" bottom="7.874015748031496E-2" header="0.11811023622047245" footer="0.11811023622047245"/>
  <pageSetup paperSize="9" scale="80" orientation="landscape" r:id="rId1"/>
  <headerFooter alignWithMargins="0"/>
  <ignoredErrors>
    <ignoredError sqref="B13 B22" twoDigitTextYear="1"/>
    <ignoredError sqref="C13:D13" twoDigitTextYear="1" numberStoredAsText="1"/>
    <ignoredError sqref="C14:D2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3"/>
  <sheetViews>
    <sheetView showGridLines="0" topLeftCell="A40" zoomScale="70" zoomScaleNormal="70" workbookViewId="0">
      <selection activeCell="O24" sqref="O24"/>
    </sheetView>
  </sheetViews>
  <sheetFormatPr defaultRowHeight="18.75" x14ac:dyDescent="0.3"/>
  <cols>
    <col min="1" max="1" width="6" style="164" customWidth="1"/>
    <col min="2" max="2" width="9.85546875" style="164" customWidth="1"/>
    <col min="3" max="3" width="69.85546875" style="164" customWidth="1"/>
    <col min="4" max="4" width="12.140625" style="164" customWidth="1"/>
    <col min="5" max="5" width="26" style="164" customWidth="1"/>
    <col min="6" max="6" width="25.7109375" style="164" customWidth="1"/>
    <col min="7" max="7" width="27.140625" style="164" customWidth="1"/>
    <col min="8" max="8" width="9.7109375" style="164" customWidth="1"/>
    <col min="9" max="10" width="9.140625" style="164"/>
    <col min="11" max="11" width="0.5703125" style="164" customWidth="1"/>
    <col min="12" max="16384" width="9.140625" style="164"/>
  </cols>
  <sheetData>
    <row r="1" spans="2:12" s="161" customFormat="1" ht="32.25" customHeight="1" x14ac:dyDescent="0.35">
      <c r="C1" s="162"/>
      <c r="D1" s="162"/>
      <c r="E1" s="163"/>
      <c r="F1" s="430" t="s">
        <v>346</v>
      </c>
      <c r="G1" s="431"/>
      <c r="H1" s="1"/>
    </row>
    <row r="2" spans="2:12" s="161" customFormat="1" ht="38.25" customHeight="1" x14ac:dyDescent="0.35">
      <c r="C2" s="162"/>
      <c r="D2" s="162"/>
      <c r="E2" s="163"/>
      <c r="F2" s="432" t="s">
        <v>466</v>
      </c>
      <c r="G2" s="433"/>
      <c r="H2" s="1"/>
    </row>
    <row r="3" spans="2:12" s="161" customFormat="1" ht="29.25" customHeight="1" x14ac:dyDescent="0.3">
      <c r="B3" s="434" t="s">
        <v>23</v>
      </c>
      <c r="C3" s="435"/>
      <c r="D3" s="435"/>
      <c r="E3" s="435"/>
      <c r="F3" s="435"/>
      <c r="G3" s="435"/>
    </row>
    <row r="4" spans="2:12" ht="18.75" customHeight="1" x14ac:dyDescent="0.3">
      <c r="B4" s="436" t="s">
        <v>340</v>
      </c>
      <c r="C4" s="437"/>
      <c r="D4" s="437"/>
      <c r="E4" s="437"/>
      <c r="F4" s="437"/>
      <c r="G4" s="437"/>
    </row>
    <row r="5" spans="2:12" ht="16.5" customHeight="1" x14ac:dyDescent="0.3">
      <c r="B5" s="438" t="s">
        <v>24</v>
      </c>
      <c r="C5" s="439"/>
      <c r="D5" s="439"/>
      <c r="E5" s="439"/>
      <c r="F5" s="439"/>
      <c r="G5" s="439"/>
    </row>
    <row r="6" spans="2:12" ht="26.25" customHeight="1" x14ac:dyDescent="0.3">
      <c r="B6" s="428"/>
      <c r="C6" s="429"/>
      <c r="D6" s="429"/>
      <c r="E6" s="429"/>
      <c r="F6" s="429"/>
      <c r="G6" s="429"/>
    </row>
    <row r="7" spans="2:12" ht="19.5" customHeight="1" x14ac:dyDescent="0.3">
      <c r="B7" s="445" t="s">
        <v>542</v>
      </c>
      <c r="C7" s="446"/>
      <c r="D7" s="446"/>
      <c r="E7" s="446"/>
      <c r="F7" s="446"/>
      <c r="G7" s="446"/>
    </row>
    <row r="8" spans="2:12" ht="14.25" customHeight="1" x14ac:dyDescent="0.3">
      <c r="C8" s="165"/>
      <c r="D8" s="165"/>
      <c r="E8" s="166"/>
      <c r="F8" s="166"/>
      <c r="G8" s="166"/>
    </row>
    <row r="9" spans="2:12" ht="31.5" customHeight="1" x14ac:dyDescent="0.3">
      <c r="B9" s="447" t="s">
        <v>90</v>
      </c>
      <c r="C9" s="449" t="s">
        <v>25</v>
      </c>
      <c r="D9" s="449" t="s">
        <v>4</v>
      </c>
      <c r="E9" s="450" t="s">
        <v>86</v>
      </c>
      <c r="F9" s="450"/>
      <c r="G9" s="450"/>
    </row>
    <row r="10" spans="2:12" ht="57" customHeight="1" x14ac:dyDescent="0.3">
      <c r="B10" s="448"/>
      <c r="C10" s="449"/>
      <c r="D10" s="449"/>
      <c r="E10" s="254" t="s">
        <v>187</v>
      </c>
      <c r="F10" s="253" t="s">
        <v>188</v>
      </c>
      <c r="G10" s="253" t="s">
        <v>342</v>
      </c>
      <c r="I10" s="167"/>
      <c r="J10" s="167"/>
      <c r="K10" s="167"/>
      <c r="L10" s="167"/>
    </row>
    <row r="11" spans="2:12" x14ac:dyDescent="0.3">
      <c r="B11" s="255" t="s">
        <v>9</v>
      </c>
      <c r="C11" s="256" t="s">
        <v>6</v>
      </c>
      <c r="D11" s="256" t="s">
        <v>89</v>
      </c>
      <c r="E11" s="256">
        <v>1</v>
      </c>
      <c r="F11" s="256">
        <v>2</v>
      </c>
      <c r="G11" s="256">
        <v>3</v>
      </c>
      <c r="H11" s="168"/>
    </row>
    <row r="12" spans="2:12" s="169" customFormat="1" ht="22.5" customHeight="1" x14ac:dyDescent="0.2">
      <c r="B12" s="252">
        <v>1</v>
      </c>
      <c r="C12" s="248" t="s">
        <v>367</v>
      </c>
      <c r="D12" s="249" t="s">
        <v>26</v>
      </c>
      <c r="E12" s="170">
        <f>SUM(E13,E14,E15,E16,E23)</f>
        <v>0</v>
      </c>
      <c r="F12" s="170">
        <f>SUM(F13,F14,F15,F16,F23)</f>
        <v>0</v>
      </c>
      <c r="G12" s="170">
        <f>SUM(G13,G14,G15,G16,G23)</f>
        <v>0</v>
      </c>
    </row>
    <row r="13" spans="2:12" s="169" customFormat="1" ht="21" customHeight="1" x14ac:dyDescent="0.2">
      <c r="B13" s="247" t="s">
        <v>91</v>
      </c>
      <c r="C13" s="246" t="s">
        <v>51</v>
      </c>
      <c r="D13" s="247" t="s">
        <v>27</v>
      </c>
      <c r="E13" s="243"/>
      <c r="F13" s="243"/>
      <c r="G13" s="243"/>
    </row>
    <row r="14" spans="2:12" s="169" customFormat="1" ht="21" customHeight="1" x14ac:dyDescent="0.2">
      <c r="B14" s="247" t="s">
        <v>97</v>
      </c>
      <c r="C14" s="246" t="s">
        <v>53</v>
      </c>
      <c r="D14" s="247" t="s">
        <v>28</v>
      </c>
      <c r="E14" s="243"/>
      <c r="F14" s="243"/>
      <c r="G14" s="243"/>
    </row>
    <row r="15" spans="2:12" s="169" customFormat="1" ht="21" customHeight="1" x14ac:dyDescent="0.2">
      <c r="B15" s="247" t="s">
        <v>98</v>
      </c>
      <c r="C15" s="246" t="s">
        <v>29</v>
      </c>
      <c r="D15" s="247" t="s">
        <v>30</v>
      </c>
      <c r="E15" s="243"/>
      <c r="F15" s="243"/>
      <c r="G15" s="243"/>
    </row>
    <row r="16" spans="2:12" s="169" customFormat="1" ht="22.5" customHeight="1" x14ac:dyDescent="0.2">
      <c r="B16" s="247" t="s">
        <v>99</v>
      </c>
      <c r="C16" s="250" t="s">
        <v>31</v>
      </c>
      <c r="D16" s="247" t="s">
        <v>32</v>
      </c>
      <c r="E16" s="170">
        <f>SUM(E17:E22)</f>
        <v>0</v>
      </c>
      <c r="F16" s="170">
        <f>SUM(F17:F22)</f>
        <v>0</v>
      </c>
      <c r="G16" s="170">
        <f>SUM(G17:G22)</f>
        <v>0</v>
      </c>
    </row>
    <row r="17" spans="2:7" s="169" customFormat="1" ht="21" customHeight="1" x14ac:dyDescent="0.2">
      <c r="B17" s="247" t="s">
        <v>138</v>
      </c>
      <c r="C17" s="251" t="s">
        <v>180</v>
      </c>
      <c r="D17" s="247" t="s">
        <v>33</v>
      </c>
      <c r="E17" s="243"/>
      <c r="F17" s="243"/>
      <c r="G17" s="243"/>
    </row>
    <row r="18" spans="2:7" s="169" customFormat="1" ht="18" customHeight="1" x14ac:dyDescent="0.2">
      <c r="B18" s="247" t="s">
        <v>139</v>
      </c>
      <c r="C18" s="251" t="s">
        <v>34</v>
      </c>
      <c r="D18" s="247" t="s">
        <v>35</v>
      </c>
      <c r="E18" s="243"/>
      <c r="F18" s="243"/>
      <c r="G18" s="243"/>
    </row>
    <row r="19" spans="2:7" s="169" customFormat="1" ht="21" customHeight="1" x14ac:dyDescent="0.2">
      <c r="B19" s="247" t="s">
        <v>140</v>
      </c>
      <c r="C19" s="251" t="s">
        <v>36</v>
      </c>
      <c r="D19" s="247" t="s">
        <v>37</v>
      </c>
      <c r="E19" s="243"/>
      <c r="F19" s="243"/>
      <c r="G19" s="243"/>
    </row>
    <row r="20" spans="2:7" s="169" customFormat="1" ht="21" customHeight="1" x14ac:dyDescent="0.2">
      <c r="B20" s="247" t="s">
        <v>141</v>
      </c>
      <c r="C20" s="251" t="s">
        <v>38</v>
      </c>
      <c r="D20" s="247" t="s">
        <v>39</v>
      </c>
      <c r="E20" s="243"/>
      <c r="F20" s="243"/>
      <c r="G20" s="243"/>
    </row>
    <row r="21" spans="2:7" s="169" customFormat="1" ht="18.75" customHeight="1" x14ac:dyDescent="0.2">
      <c r="B21" s="247" t="s">
        <v>142</v>
      </c>
      <c r="C21" s="251" t="s">
        <v>40</v>
      </c>
      <c r="D21" s="247" t="s">
        <v>41</v>
      </c>
      <c r="E21" s="243"/>
      <c r="F21" s="243"/>
      <c r="G21" s="243"/>
    </row>
    <row r="22" spans="2:7" s="169" customFormat="1" ht="21" customHeight="1" x14ac:dyDescent="0.2">
      <c r="B22" s="247" t="s">
        <v>143</v>
      </c>
      <c r="C22" s="251" t="s">
        <v>85</v>
      </c>
      <c r="D22" s="247" t="s">
        <v>42</v>
      </c>
      <c r="E22" s="243"/>
      <c r="F22" s="243"/>
      <c r="G22" s="243"/>
    </row>
    <row r="23" spans="2:7" s="169" customFormat="1" ht="20.25" customHeight="1" x14ac:dyDescent="0.2">
      <c r="B23" s="247" t="s">
        <v>100</v>
      </c>
      <c r="C23" s="246" t="s">
        <v>43</v>
      </c>
      <c r="D23" s="247" t="s">
        <v>44</v>
      </c>
      <c r="E23" s="170">
        <f>SUM(E24:E28)</f>
        <v>0</v>
      </c>
      <c r="F23" s="170">
        <f>SUM(F24:F28)</f>
        <v>0</v>
      </c>
      <c r="G23" s="170">
        <f>SUM(G24:G28)</f>
        <v>0</v>
      </c>
    </row>
    <row r="24" spans="2:7" s="169" customFormat="1" ht="26.1" customHeight="1" x14ac:dyDescent="0.2">
      <c r="B24" s="247" t="s">
        <v>112</v>
      </c>
      <c r="C24" s="251" t="s">
        <v>79</v>
      </c>
      <c r="D24" s="247" t="s">
        <v>45</v>
      </c>
      <c r="E24" s="243"/>
      <c r="F24" s="243"/>
      <c r="G24" s="243"/>
    </row>
    <row r="25" spans="2:7" s="169" customFormat="1" ht="20.25" customHeight="1" x14ac:dyDescent="0.2">
      <c r="B25" s="247" t="s">
        <v>113</v>
      </c>
      <c r="C25" s="251" t="s">
        <v>182</v>
      </c>
      <c r="D25" s="247" t="s">
        <v>46</v>
      </c>
      <c r="E25" s="243"/>
      <c r="F25" s="243"/>
      <c r="G25" s="243"/>
    </row>
    <row r="26" spans="2:7" s="169" customFormat="1" ht="21" customHeight="1" x14ac:dyDescent="0.2">
      <c r="B26" s="247" t="s">
        <v>114</v>
      </c>
      <c r="C26" s="251" t="s">
        <v>183</v>
      </c>
      <c r="D26" s="247" t="s">
        <v>47</v>
      </c>
      <c r="E26" s="243"/>
      <c r="F26" s="243"/>
      <c r="G26" s="243"/>
    </row>
    <row r="27" spans="2:7" s="169" customFormat="1" ht="21" customHeight="1" x14ac:dyDescent="0.2">
      <c r="B27" s="247" t="s">
        <v>115</v>
      </c>
      <c r="C27" s="251" t="s">
        <v>83</v>
      </c>
      <c r="D27" s="247" t="s">
        <v>48</v>
      </c>
      <c r="E27" s="243"/>
      <c r="F27" s="243"/>
      <c r="G27" s="243"/>
    </row>
    <row r="28" spans="2:7" s="169" customFormat="1" ht="21" customHeight="1" x14ac:dyDescent="0.2">
      <c r="B28" s="247" t="s">
        <v>146</v>
      </c>
      <c r="C28" s="251" t="s">
        <v>85</v>
      </c>
      <c r="D28" s="247" t="s">
        <v>49</v>
      </c>
      <c r="E28" s="243"/>
      <c r="F28" s="243"/>
      <c r="G28" s="243"/>
    </row>
    <row r="29" spans="2:7" s="171" customFormat="1" ht="26.1" customHeight="1" x14ac:dyDescent="0.2">
      <c r="B29" s="252">
        <v>2</v>
      </c>
      <c r="C29" s="248" t="s">
        <v>368</v>
      </c>
      <c r="D29" s="249" t="s">
        <v>50</v>
      </c>
      <c r="E29" s="170">
        <f>SUM(E30,E31,E32,E33,E39)</f>
        <v>0</v>
      </c>
      <c r="F29" s="170">
        <f>SUM(F30,F31,F32,F33,F39)</f>
        <v>0</v>
      </c>
      <c r="G29" s="170">
        <f>SUM(G30,G31,G32,G33,G39)</f>
        <v>0</v>
      </c>
    </row>
    <row r="30" spans="2:7" s="171" customFormat="1" ht="20.25" customHeight="1" x14ac:dyDescent="0.2">
      <c r="B30" s="247" t="s">
        <v>92</v>
      </c>
      <c r="C30" s="246" t="s">
        <v>51</v>
      </c>
      <c r="D30" s="247" t="s">
        <v>52</v>
      </c>
      <c r="E30" s="243"/>
      <c r="F30" s="243"/>
      <c r="G30" s="243"/>
    </row>
    <row r="31" spans="2:7" s="171" customFormat="1" ht="22.5" customHeight="1" x14ac:dyDescent="0.2">
      <c r="B31" s="247" t="s">
        <v>93</v>
      </c>
      <c r="C31" s="246" t="s">
        <v>53</v>
      </c>
      <c r="D31" s="247" t="s">
        <v>54</v>
      </c>
      <c r="E31" s="243"/>
      <c r="F31" s="243"/>
      <c r="G31" s="243"/>
    </row>
    <row r="32" spans="2:7" s="171" customFormat="1" ht="25.5" customHeight="1" x14ac:dyDescent="0.2">
      <c r="B32" s="247" t="s">
        <v>94</v>
      </c>
      <c r="C32" s="246" t="s">
        <v>29</v>
      </c>
      <c r="D32" s="247" t="s">
        <v>55</v>
      </c>
      <c r="E32" s="243"/>
      <c r="F32" s="243"/>
      <c r="G32" s="243"/>
    </row>
    <row r="33" spans="2:7" s="171" customFormat="1" ht="25.5" customHeight="1" x14ac:dyDescent="0.2">
      <c r="B33" s="247" t="s">
        <v>95</v>
      </c>
      <c r="C33" s="250" t="s">
        <v>31</v>
      </c>
      <c r="D33" s="247" t="s">
        <v>56</v>
      </c>
      <c r="E33" s="170">
        <f>SUM(E34:E38)</f>
        <v>0</v>
      </c>
      <c r="F33" s="170">
        <f>SUM(F34:F38)</f>
        <v>0</v>
      </c>
      <c r="G33" s="170">
        <f>SUM(G34:G38)</f>
        <v>0</v>
      </c>
    </row>
    <row r="34" spans="2:7" s="171" customFormat="1" ht="21" customHeight="1" x14ac:dyDescent="0.2">
      <c r="B34" s="247" t="s">
        <v>147</v>
      </c>
      <c r="C34" s="251" t="s">
        <v>180</v>
      </c>
      <c r="D34" s="247" t="s">
        <v>57</v>
      </c>
      <c r="E34" s="243"/>
      <c r="F34" s="243"/>
      <c r="G34" s="243"/>
    </row>
    <row r="35" spans="2:7" s="171" customFormat="1" ht="21" customHeight="1" x14ac:dyDescent="0.2">
      <c r="B35" s="247" t="s">
        <v>148</v>
      </c>
      <c r="C35" s="251" t="s">
        <v>34</v>
      </c>
      <c r="D35" s="247" t="s">
        <v>58</v>
      </c>
      <c r="E35" s="243"/>
      <c r="F35" s="243"/>
      <c r="G35" s="243"/>
    </row>
    <row r="36" spans="2:7" s="171" customFormat="1" ht="20.25" customHeight="1" x14ac:dyDescent="0.2">
      <c r="B36" s="247" t="s">
        <v>149</v>
      </c>
      <c r="C36" s="251" t="s">
        <v>38</v>
      </c>
      <c r="D36" s="247" t="s">
        <v>59</v>
      </c>
      <c r="E36" s="243"/>
      <c r="F36" s="243"/>
      <c r="G36" s="243"/>
    </row>
    <row r="37" spans="2:7" s="171" customFormat="1" ht="21" customHeight="1" x14ac:dyDescent="0.2">
      <c r="B37" s="247" t="s">
        <v>150</v>
      </c>
      <c r="C37" s="251" t="s">
        <v>40</v>
      </c>
      <c r="D37" s="247" t="s">
        <v>60</v>
      </c>
      <c r="E37" s="243"/>
      <c r="F37" s="243"/>
      <c r="G37" s="243"/>
    </row>
    <row r="38" spans="2:7" s="171" customFormat="1" ht="18.75" customHeight="1" x14ac:dyDescent="0.2">
      <c r="B38" s="247" t="s">
        <v>151</v>
      </c>
      <c r="C38" s="251" t="s">
        <v>85</v>
      </c>
      <c r="D38" s="247" t="s">
        <v>61</v>
      </c>
      <c r="E38" s="243"/>
      <c r="F38" s="243"/>
      <c r="G38" s="243"/>
    </row>
    <row r="39" spans="2:7" s="171" customFormat="1" ht="25.5" customHeight="1" x14ac:dyDescent="0.2">
      <c r="B39" s="247" t="s">
        <v>96</v>
      </c>
      <c r="C39" s="246" t="s">
        <v>43</v>
      </c>
      <c r="D39" s="247" t="s">
        <v>62</v>
      </c>
      <c r="E39" s="244">
        <f>SUM(E40:E41)</f>
        <v>0</v>
      </c>
      <c r="F39" s="244">
        <f>SUM(F40:F41)</f>
        <v>0</v>
      </c>
      <c r="G39" s="244">
        <f>SUM(G40:G41)</f>
        <v>0</v>
      </c>
    </row>
    <row r="40" spans="2:7" s="171" customFormat="1" ht="25.5" customHeight="1" x14ac:dyDescent="0.2">
      <c r="B40" s="247" t="s">
        <v>116</v>
      </c>
      <c r="C40" s="251" t="s">
        <v>181</v>
      </c>
      <c r="D40" s="247" t="s">
        <v>63</v>
      </c>
      <c r="E40" s="243"/>
      <c r="F40" s="243"/>
      <c r="G40" s="243"/>
    </row>
    <row r="41" spans="2:7" s="171" customFormat="1" ht="21" customHeight="1" x14ac:dyDescent="0.2">
      <c r="B41" s="247" t="s">
        <v>117</v>
      </c>
      <c r="C41" s="251" t="s">
        <v>85</v>
      </c>
      <c r="D41" s="247" t="s">
        <v>64</v>
      </c>
      <c r="E41" s="243"/>
      <c r="F41" s="243"/>
      <c r="G41" s="243"/>
    </row>
    <row r="42" spans="2:7" s="171" customFormat="1" ht="20.25" customHeight="1" x14ac:dyDescent="0.2">
      <c r="B42" s="249" t="s">
        <v>126</v>
      </c>
      <c r="C42" s="248" t="s">
        <v>66</v>
      </c>
      <c r="D42" s="249" t="s">
        <v>65</v>
      </c>
      <c r="E42" s="244">
        <f t="shared" ref="E42:G48" si="0">E12+E29</f>
        <v>0</v>
      </c>
      <c r="F42" s="244">
        <f t="shared" si="0"/>
        <v>0</v>
      </c>
      <c r="G42" s="244">
        <f t="shared" si="0"/>
        <v>0</v>
      </c>
    </row>
    <row r="43" spans="2:7" s="171" customFormat="1" ht="21" customHeight="1" x14ac:dyDescent="0.2">
      <c r="B43" s="247" t="s">
        <v>101</v>
      </c>
      <c r="C43" s="246" t="s">
        <v>51</v>
      </c>
      <c r="D43" s="247" t="s">
        <v>67</v>
      </c>
      <c r="E43" s="245">
        <f t="shared" si="0"/>
        <v>0</v>
      </c>
      <c r="F43" s="245">
        <f t="shared" si="0"/>
        <v>0</v>
      </c>
      <c r="G43" s="245">
        <f t="shared" si="0"/>
        <v>0</v>
      </c>
    </row>
    <row r="44" spans="2:7" s="171" customFormat="1" ht="26.1" customHeight="1" x14ac:dyDescent="0.2">
      <c r="B44" s="247" t="s">
        <v>102</v>
      </c>
      <c r="C44" s="246" t="s">
        <v>53</v>
      </c>
      <c r="D44" s="247" t="s">
        <v>68</v>
      </c>
      <c r="E44" s="245">
        <f t="shared" si="0"/>
        <v>0</v>
      </c>
      <c r="F44" s="245">
        <f t="shared" si="0"/>
        <v>0</v>
      </c>
      <c r="G44" s="245">
        <f t="shared" si="0"/>
        <v>0</v>
      </c>
    </row>
    <row r="45" spans="2:7" s="171" customFormat="1" ht="22.5" customHeight="1" x14ac:dyDescent="0.2">
      <c r="B45" s="247" t="s">
        <v>103</v>
      </c>
      <c r="C45" s="246" t="s">
        <v>29</v>
      </c>
      <c r="D45" s="247" t="s">
        <v>69</v>
      </c>
      <c r="E45" s="245">
        <f t="shared" si="0"/>
        <v>0</v>
      </c>
      <c r="F45" s="245">
        <f t="shared" si="0"/>
        <v>0</v>
      </c>
      <c r="G45" s="245">
        <f t="shared" si="0"/>
        <v>0</v>
      </c>
    </row>
    <row r="46" spans="2:7" s="171" customFormat="1" ht="26.1" customHeight="1" x14ac:dyDescent="0.2">
      <c r="B46" s="247" t="s">
        <v>104</v>
      </c>
      <c r="C46" s="250" t="s">
        <v>31</v>
      </c>
      <c r="D46" s="247" t="s">
        <v>70</v>
      </c>
      <c r="E46" s="245">
        <f t="shared" si="0"/>
        <v>0</v>
      </c>
      <c r="F46" s="245">
        <f t="shared" si="0"/>
        <v>0</v>
      </c>
      <c r="G46" s="245">
        <f t="shared" si="0"/>
        <v>0</v>
      </c>
    </row>
    <row r="47" spans="2:7" s="171" customFormat="1" ht="21" customHeight="1" x14ac:dyDescent="0.2">
      <c r="B47" s="247" t="s">
        <v>152</v>
      </c>
      <c r="C47" s="251" t="s">
        <v>180</v>
      </c>
      <c r="D47" s="247" t="s">
        <v>71</v>
      </c>
      <c r="E47" s="245">
        <f t="shared" si="0"/>
        <v>0</v>
      </c>
      <c r="F47" s="245">
        <f t="shared" si="0"/>
        <v>0</v>
      </c>
      <c r="G47" s="245">
        <f t="shared" si="0"/>
        <v>0</v>
      </c>
    </row>
    <row r="48" spans="2:7" s="171" customFormat="1" ht="22.5" customHeight="1" x14ac:dyDescent="0.2">
      <c r="B48" s="247" t="s">
        <v>153</v>
      </c>
      <c r="C48" s="251" t="s">
        <v>34</v>
      </c>
      <c r="D48" s="247" t="s">
        <v>72</v>
      </c>
      <c r="E48" s="245">
        <f t="shared" si="0"/>
        <v>0</v>
      </c>
      <c r="F48" s="245">
        <f t="shared" si="0"/>
        <v>0</v>
      </c>
      <c r="G48" s="245">
        <f t="shared" si="0"/>
        <v>0</v>
      </c>
    </row>
    <row r="49" spans="2:10" s="171" customFormat="1" ht="26.1" customHeight="1" x14ac:dyDescent="0.2">
      <c r="B49" s="247" t="s">
        <v>154</v>
      </c>
      <c r="C49" s="251" t="s">
        <v>38</v>
      </c>
      <c r="D49" s="247" t="s">
        <v>73</v>
      </c>
      <c r="E49" s="245">
        <f>E20+E36</f>
        <v>0</v>
      </c>
      <c r="F49" s="245">
        <f>F20+F36</f>
        <v>0</v>
      </c>
      <c r="G49" s="245">
        <f>G20+G36</f>
        <v>0</v>
      </c>
    </row>
    <row r="50" spans="2:10" s="171" customFormat="1" ht="25.5" customHeight="1" x14ac:dyDescent="0.2">
      <c r="B50" s="247" t="s">
        <v>155</v>
      </c>
      <c r="C50" s="251" t="s">
        <v>36</v>
      </c>
      <c r="D50" s="247" t="s">
        <v>74</v>
      </c>
      <c r="E50" s="245">
        <f>E19</f>
        <v>0</v>
      </c>
      <c r="F50" s="245">
        <f>F19</f>
        <v>0</v>
      </c>
      <c r="G50" s="245">
        <f>G19</f>
        <v>0</v>
      </c>
    </row>
    <row r="51" spans="2:10" s="171" customFormat="1" ht="25.5" customHeight="1" x14ac:dyDescent="0.2">
      <c r="B51" s="247" t="s">
        <v>156</v>
      </c>
      <c r="C51" s="251" t="s">
        <v>40</v>
      </c>
      <c r="D51" s="247" t="s">
        <v>75</v>
      </c>
      <c r="E51" s="245">
        <f t="shared" ref="E51:G53" si="1">E21+E37</f>
        <v>0</v>
      </c>
      <c r="F51" s="245">
        <f t="shared" si="1"/>
        <v>0</v>
      </c>
      <c r="G51" s="245">
        <f t="shared" si="1"/>
        <v>0</v>
      </c>
    </row>
    <row r="52" spans="2:10" s="171" customFormat="1" ht="26.1" customHeight="1" x14ac:dyDescent="0.2">
      <c r="B52" s="247" t="s">
        <v>157</v>
      </c>
      <c r="C52" s="251" t="s">
        <v>85</v>
      </c>
      <c r="D52" s="247" t="s">
        <v>76</v>
      </c>
      <c r="E52" s="245">
        <f t="shared" si="1"/>
        <v>0</v>
      </c>
      <c r="F52" s="245">
        <f t="shared" si="1"/>
        <v>0</v>
      </c>
      <c r="G52" s="245">
        <f t="shared" si="1"/>
        <v>0</v>
      </c>
    </row>
    <row r="53" spans="2:10" s="171" customFormat="1" ht="25.5" customHeight="1" x14ac:dyDescent="0.2">
      <c r="B53" s="247" t="s">
        <v>105</v>
      </c>
      <c r="C53" s="246" t="s">
        <v>43</v>
      </c>
      <c r="D53" s="247" t="s">
        <v>77</v>
      </c>
      <c r="E53" s="245">
        <f t="shared" si="1"/>
        <v>0</v>
      </c>
      <c r="F53" s="245">
        <f t="shared" si="1"/>
        <v>0</v>
      </c>
      <c r="G53" s="245">
        <f t="shared" si="1"/>
        <v>0</v>
      </c>
    </row>
    <row r="54" spans="2:10" s="171" customFormat="1" ht="26.1" customHeight="1" x14ac:dyDescent="0.2">
      <c r="B54" s="247" t="s">
        <v>118</v>
      </c>
      <c r="C54" s="251" t="s">
        <v>79</v>
      </c>
      <c r="D54" s="247" t="s">
        <v>78</v>
      </c>
      <c r="E54" s="245">
        <f t="shared" ref="E54:G56" si="2">E24</f>
        <v>0</v>
      </c>
      <c r="F54" s="245">
        <f t="shared" si="2"/>
        <v>0</v>
      </c>
      <c r="G54" s="245">
        <f t="shared" si="2"/>
        <v>0</v>
      </c>
    </row>
    <row r="55" spans="2:10" s="171" customFormat="1" ht="25.5" customHeight="1" x14ac:dyDescent="0.2">
      <c r="B55" s="247" t="s">
        <v>119</v>
      </c>
      <c r="C55" s="251" t="s">
        <v>182</v>
      </c>
      <c r="D55" s="247" t="s">
        <v>80</v>
      </c>
      <c r="E55" s="245">
        <f t="shared" si="2"/>
        <v>0</v>
      </c>
      <c r="F55" s="245">
        <f t="shared" si="2"/>
        <v>0</v>
      </c>
      <c r="G55" s="245">
        <f t="shared" si="2"/>
        <v>0</v>
      </c>
    </row>
    <row r="56" spans="2:10" s="171" customFormat="1" ht="25.5" customHeight="1" x14ac:dyDescent="0.2">
      <c r="B56" s="247" t="s">
        <v>120</v>
      </c>
      <c r="C56" s="251" t="s">
        <v>183</v>
      </c>
      <c r="D56" s="247" t="s">
        <v>81</v>
      </c>
      <c r="E56" s="245">
        <f t="shared" si="2"/>
        <v>0</v>
      </c>
      <c r="F56" s="245">
        <f t="shared" si="2"/>
        <v>0</v>
      </c>
      <c r="G56" s="245">
        <f t="shared" si="2"/>
        <v>0</v>
      </c>
    </row>
    <row r="57" spans="2:10" s="171" customFormat="1" ht="26.1" customHeight="1" x14ac:dyDescent="0.2">
      <c r="B57" s="247" t="s">
        <v>121</v>
      </c>
      <c r="C57" s="251" t="s">
        <v>83</v>
      </c>
      <c r="D57" s="247" t="s">
        <v>82</v>
      </c>
      <c r="E57" s="245">
        <f t="shared" ref="E57:G58" si="3">E27+E40</f>
        <v>0</v>
      </c>
      <c r="F57" s="245">
        <f t="shared" si="3"/>
        <v>0</v>
      </c>
      <c r="G57" s="245">
        <f t="shared" si="3"/>
        <v>0</v>
      </c>
    </row>
    <row r="58" spans="2:10" s="171" customFormat="1" ht="26.1" customHeight="1" x14ac:dyDescent="0.2">
      <c r="B58" s="247" t="s">
        <v>158</v>
      </c>
      <c r="C58" s="251" t="s">
        <v>85</v>
      </c>
      <c r="D58" s="247" t="s">
        <v>84</v>
      </c>
      <c r="E58" s="245">
        <f t="shared" si="3"/>
        <v>0</v>
      </c>
      <c r="F58" s="245">
        <f t="shared" si="3"/>
        <v>0</v>
      </c>
      <c r="G58" s="245">
        <f t="shared" si="3"/>
        <v>0</v>
      </c>
    </row>
    <row r="59" spans="2:10" s="172" customFormat="1" ht="39" customHeight="1" x14ac:dyDescent="0.35">
      <c r="B59" s="451" t="s">
        <v>595</v>
      </c>
      <c r="C59" s="452"/>
      <c r="D59" s="3"/>
      <c r="E59" s="453"/>
      <c r="F59" s="453"/>
      <c r="G59" s="453"/>
      <c r="H59" s="4"/>
      <c r="I59" s="4"/>
      <c r="J59" s="4"/>
    </row>
    <row r="60" spans="2:10" s="173" customFormat="1" ht="18.75" customHeight="1" x14ac:dyDescent="0.35">
      <c r="B60" s="441"/>
      <c r="C60" s="441"/>
      <c r="D60" s="14"/>
      <c r="E60" s="176"/>
      <c r="F60" s="175" t="s">
        <v>14</v>
      </c>
      <c r="G60" s="175"/>
      <c r="H60" s="5"/>
      <c r="I60" s="5"/>
      <c r="J60" s="5"/>
    </row>
    <row r="61" spans="2:10" s="173" customFormat="1" ht="29.25" customHeight="1" x14ac:dyDescent="0.35">
      <c r="B61" s="440" t="s">
        <v>596</v>
      </c>
      <c r="C61" s="441"/>
      <c r="D61" s="3"/>
      <c r="E61" s="381"/>
      <c r="F61" s="381"/>
      <c r="G61" s="381"/>
      <c r="H61" s="4"/>
      <c r="I61" s="4"/>
      <c r="J61" s="4"/>
    </row>
    <row r="62" spans="2:10" s="173" customFormat="1" ht="28.5" customHeight="1" x14ac:dyDescent="0.35">
      <c r="B62" s="441"/>
      <c r="C62" s="441"/>
      <c r="D62" s="14"/>
      <c r="E62" s="176"/>
      <c r="F62" s="175" t="s">
        <v>14</v>
      </c>
      <c r="G62" s="175"/>
      <c r="H62" s="5"/>
      <c r="I62" s="5"/>
      <c r="J62" s="5"/>
    </row>
    <row r="63" spans="2:10" s="173" customFormat="1" ht="26.25" customHeight="1" x14ac:dyDescent="0.35">
      <c r="B63" s="442" t="s">
        <v>588</v>
      </c>
      <c r="C63" s="443"/>
      <c r="D63" s="444" t="s">
        <v>597</v>
      </c>
      <c r="E63" s="444"/>
      <c r="F63" s="444"/>
      <c r="G63" s="444"/>
      <c r="H63" s="174"/>
      <c r="I63" s="4"/>
      <c r="J63" s="4"/>
    </row>
  </sheetData>
  <sheetProtection password="CF42" sheet="1" objects="1" scenarios="1"/>
  <mergeCells count="17">
    <mergeCell ref="E61:G61"/>
    <mergeCell ref="B61:C62"/>
    <mergeCell ref="B63:C63"/>
    <mergeCell ref="D63:G63"/>
    <mergeCell ref="B7:G7"/>
    <mergeCell ref="B9:B10"/>
    <mergeCell ref="C9:C10"/>
    <mergeCell ref="D9:D10"/>
    <mergeCell ref="E9:G9"/>
    <mergeCell ref="B59:C60"/>
    <mergeCell ref="E59:G59"/>
    <mergeCell ref="B6:G6"/>
    <mergeCell ref="F1:G1"/>
    <mergeCell ref="F2:G2"/>
    <mergeCell ref="B3:G3"/>
    <mergeCell ref="B4:G4"/>
    <mergeCell ref="B5:G5"/>
  </mergeCells>
  <conditionalFormatting sqref="E12:G12 E16:G16 E23:G23 E29:G29 E33:G33 E39:G39 E42:G58">
    <cfRule type="cellIs" dxfId="2" priority="1" stopIfTrue="1" operator="equal">
      <formula>0</formula>
    </cfRule>
  </conditionalFormatting>
  <printOptions horizontalCentered="1"/>
  <pageMargins left="0.11811023622047245" right="0.11811023622047245" top="0.15748031496062992" bottom="0.15748031496062992" header="0.11811023622047245" footer="0.11811023622047245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showGridLines="0" topLeftCell="A61" zoomScaleNormal="100" zoomScaleSheetLayoutView="80" workbookViewId="0">
      <selection activeCell="C21" sqref="C21"/>
    </sheetView>
  </sheetViews>
  <sheetFormatPr defaultRowHeight="12.75" x14ac:dyDescent="0.2"/>
  <cols>
    <col min="1" max="1" width="4.140625" customWidth="1"/>
    <col min="2" max="2" width="13" customWidth="1"/>
    <col min="3" max="3" width="54.42578125" customWidth="1"/>
    <col min="4" max="4" width="12.42578125" customWidth="1"/>
    <col min="5" max="5" width="9.140625" customWidth="1"/>
    <col min="6" max="6" width="22.7109375" customWidth="1"/>
    <col min="7" max="7" width="2.5703125" customWidth="1"/>
  </cols>
  <sheetData>
    <row r="1" spans="2:7" ht="12.75" customHeight="1" x14ac:dyDescent="0.2"/>
    <row r="2" spans="2:7" ht="15.75" customHeight="1" x14ac:dyDescent="0.3">
      <c r="D2" s="454" t="s">
        <v>347</v>
      </c>
      <c r="E2" s="454"/>
      <c r="F2" s="454"/>
      <c r="G2" s="36"/>
    </row>
    <row r="3" spans="2:7" ht="31.5" customHeight="1" x14ac:dyDescent="0.3">
      <c r="D3" s="460" t="s">
        <v>466</v>
      </c>
      <c r="E3" s="460"/>
      <c r="F3" s="460"/>
      <c r="G3" s="36"/>
    </row>
    <row r="4" spans="2:7" ht="27.75" customHeight="1" x14ac:dyDescent="0.25">
      <c r="E4" s="10"/>
      <c r="F4" s="10"/>
      <c r="G4" s="20"/>
    </row>
    <row r="5" spans="2:7" ht="39.75" customHeight="1" x14ac:dyDescent="0.2">
      <c r="B5" s="455" t="s">
        <v>502</v>
      </c>
      <c r="C5" s="456"/>
      <c r="D5" s="456"/>
      <c r="E5" s="456"/>
      <c r="F5" s="456"/>
    </row>
    <row r="6" spans="2:7" ht="22.5" customHeight="1" x14ac:dyDescent="0.25">
      <c r="B6" s="402" t="s">
        <v>343</v>
      </c>
      <c r="C6" s="402"/>
      <c r="D6" s="402"/>
      <c r="E6" s="402"/>
      <c r="F6" s="402"/>
    </row>
    <row r="7" spans="2:7" ht="16.5" customHeight="1" x14ac:dyDescent="0.2">
      <c r="B7" s="405" t="s">
        <v>24</v>
      </c>
      <c r="C7" s="459"/>
      <c r="D7" s="459"/>
      <c r="E7" s="459"/>
      <c r="F7" s="459"/>
    </row>
    <row r="8" spans="2:7" ht="23.25" customHeight="1" x14ac:dyDescent="0.3">
      <c r="B8" s="423"/>
      <c r="C8" s="423"/>
      <c r="D8" s="423"/>
      <c r="E8" s="423"/>
      <c r="F8" s="423"/>
    </row>
    <row r="9" spans="2:7" ht="15" x14ac:dyDescent="0.25">
      <c r="B9" s="457" t="s">
        <v>542</v>
      </c>
      <c r="C9" s="401"/>
      <c r="D9" s="401"/>
      <c r="E9" s="401"/>
      <c r="F9" s="458"/>
    </row>
    <row r="10" spans="2:7" ht="25.5" customHeight="1" x14ac:dyDescent="0.2"/>
    <row r="11" spans="2:7" ht="40.5" customHeight="1" x14ac:dyDescent="0.2">
      <c r="B11" s="461" t="s">
        <v>487</v>
      </c>
      <c r="C11" s="466" t="s">
        <v>359</v>
      </c>
      <c r="D11" s="383" t="s">
        <v>144</v>
      </c>
      <c r="E11" s="383" t="s">
        <v>106</v>
      </c>
      <c r="F11" s="130"/>
    </row>
    <row r="12" spans="2:7" ht="43.5" customHeight="1" x14ac:dyDescent="0.2">
      <c r="B12" s="461"/>
      <c r="C12" s="466"/>
      <c r="D12" s="383"/>
      <c r="E12" s="383"/>
      <c r="F12" s="28" t="s">
        <v>5</v>
      </c>
    </row>
    <row r="13" spans="2:7" ht="16.5" customHeight="1" x14ac:dyDescent="0.25">
      <c r="B13" s="43" t="s">
        <v>107</v>
      </c>
      <c r="C13" s="43" t="s">
        <v>6</v>
      </c>
      <c r="D13" s="43" t="s">
        <v>89</v>
      </c>
      <c r="E13" s="43" t="s">
        <v>145</v>
      </c>
      <c r="F13" s="43">
        <v>1</v>
      </c>
    </row>
    <row r="14" spans="2:7" ht="20.25" customHeight="1" x14ac:dyDescent="0.2">
      <c r="B14" s="49" t="s">
        <v>124</v>
      </c>
      <c r="C14" s="44" t="s">
        <v>360</v>
      </c>
      <c r="D14" s="21" t="s">
        <v>122</v>
      </c>
      <c r="E14" s="22" t="s">
        <v>78</v>
      </c>
      <c r="F14" s="77">
        <f>SUM(F15:F51)</f>
        <v>0</v>
      </c>
    </row>
    <row r="15" spans="2:7" ht="20.25" customHeight="1" x14ac:dyDescent="0.2">
      <c r="B15" s="40" t="s">
        <v>91</v>
      </c>
      <c r="C15" s="27" t="s">
        <v>240</v>
      </c>
      <c r="D15" s="37" t="s">
        <v>122</v>
      </c>
      <c r="E15" s="38"/>
      <c r="F15" s="76"/>
    </row>
    <row r="16" spans="2:7" ht="20.25" customHeight="1" x14ac:dyDescent="0.2">
      <c r="B16" s="40" t="s">
        <v>97</v>
      </c>
      <c r="C16" s="27" t="s">
        <v>241</v>
      </c>
      <c r="D16" s="37" t="s">
        <v>122</v>
      </c>
      <c r="E16" s="38"/>
      <c r="F16" s="76"/>
    </row>
    <row r="17" spans="2:6" ht="33.75" customHeight="1" x14ac:dyDescent="0.2">
      <c r="B17" s="40" t="s">
        <v>98</v>
      </c>
      <c r="C17" s="27" t="s">
        <v>242</v>
      </c>
      <c r="D17" s="37" t="s">
        <v>122</v>
      </c>
      <c r="E17" s="38"/>
      <c r="F17" s="76"/>
    </row>
    <row r="18" spans="2:6" ht="18.75" customHeight="1" x14ac:dyDescent="0.2">
      <c r="B18" s="40" t="s">
        <v>99</v>
      </c>
      <c r="C18" s="27" t="s">
        <v>352</v>
      </c>
      <c r="D18" s="37" t="s">
        <v>122</v>
      </c>
      <c r="E18" s="38"/>
      <c r="F18" s="76"/>
    </row>
    <row r="19" spans="2:6" ht="21" customHeight="1" x14ac:dyDescent="0.2">
      <c r="B19" s="40" t="s">
        <v>100</v>
      </c>
      <c r="C19" s="27" t="s">
        <v>243</v>
      </c>
      <c r="D19" s="37" t="s">
        <v>122</v>
      </c>
      <c r="E19" s="38"/>
      <c r="F19" s="76"/>
    </row>
    <row r="20" spans="2:6" ht="18.75" customHeight="1" x14ac:dyDescent="0.2">
      <c r="B20" s="40" t="s">
        <v>287</v>
      </c>
      <c r="C20" s="27" t="s">
        <v>244</v>
      </c>
      <c r="D20" s="37" t="s">
        <v>122</v>
      </c>
      <c r="E20" s="38"/>
      <c r="F20" s="76"/>
    </row>
    <row r="21" spans="2:6" ht="19.5" customHeight="1" x14ac:dyDescent="0.2">
      <c r="B21" s="40" t="s">
        <v>288</v>
      </c>
      <c r="C21" s="27" t="s">
        <v>245</v>
      </c>
      <c r="D21" s="37" t="s">
        <v>122</v>
      </c>
      <c r="E21" s="38"/>
      <c r="F21" s="76"/>
    </row>
    <row r="22" spans="2:6" ht="21.75" customHeight="1" x14ac:dyDescent="0.2">
      <c r="B22" s="40" t="s">
        <v>289</v>
      </c>
      <c r="C22" s="27" t="s">
        <v>246</v>
      </c>
      <c r="D22" s="37" t="s">
        <v>122</v>
      </c>
      <c r="E22" s="38"/>
      <c r="F22" s="76"/>
    </row>
    <row r="23" spans="2:6" ht="31.5" x14ac:dyDescent="0.2">
      <c r="B23" s="40" t="s">
        <v>290</v>
      </c>
      <c r="C23" s="27" t="s">
        <v>247</v>
      </c>
      <c r="D23" s="37" t="s">
        <v>122</v>
      </c>
      <c r="E23" s="38"/>
      <c r="F23" s="76"/>
    </row>
    <row r="24" spans="2:6" ht="19.5" customHeight="1" x14ac:dyDescent="0.2">
      <c r="B24" s="40" t="s">
        <v>291</v>
      </c>
      <c r="C24" s="27" t="s">
        <v>248</v>
      </c>
      <c r="D24" s="37" t="s">
        <v>122</v>
      </c>
      <c r="E24" s="38"/>
      <c r="F24" s="76"/>
    </row>
    <row r="25" spans="2:6" ht="32.25" customHeight="1" x14ac:dyDescent="0.2">
      <c r="B25" s="40" t="s">
        <v>292</v>
      </c>
      <c r="C25" s="27" t="s">
        <v>249</v>
      </c>
      <c r="D25" s="37" t="s">
        <v>122</v>
      </c>
      <c r="E25" s="38"/>
      <c r="F25" s="76"/>
    </row>
    <row r="26" spans="2:6" ht="19.5" customHeight="1" x14ac:dyDescent="0.2">
      <c r="B26" s="40" t="s">
        <v>293</v>
      </c>
      <c r="C26" s="27" t="s">
        <v>250</v>
      </c>
      <c r="D26" s="37" t="s">
        <v>122</v>
      </c>
      <c r="E26" s="38"/>
      <c r="F26" s="76"/>
    </row>
    <row r="27" spans="2:6" ht="16.5" customHeight="1" x14ac:dyDescent="0.2">
      <c r="B27" s="40" t="s">
        <v>294</v>
      </c>
      <c r="C27" s="27" t="s">
        <v>251</v>
      </c>
      <c r="D27" s="37" t="s">
        <v>122</v>
      </c>
      <c r="E27" s="38"/>
      <c r="F27" s="76"/>
    </row>
    <row r="28" spans="2:6" ht="16.5" customHeight="1" x14ac:dyDescent="0.2">
      <c r="B28" s="40" t="s">
        <v>295</v>
      </c>
      <c r="C28" s="27" t="s">
        <v>252</v>
      </c>
      <c r="D28" s="37" t="s">
        <v>122</v>
      </c>
      <c r="E28" s="38"/>
      <c r="F28" s="76"/>
    </row>
    <row r="29" spans="2:6" ht="18.75" customHeight="1" x14ac:dyDescent="0.2">
      <c r="B29" s="40" t="s">
        <v>296</v>
      </c>
      <c r="C29" s="27" t="s">
        <v>353</v>
      </c>
      <c r="D29" s="37" t="s">
        <v>122</v>
      </c>
      <c r="E29" s="38"/>
      <c r="F29" s="76"/>
    </row>
    <row r="30" spans="2:6" ht="18.75" customHeight="1" x14ac:dyDescent="0.2">
      <c r="B30" s="40" t="s">
        <v>297</v>
      </c>
      <c r="C30" s="27" t="s">
        <v>344</v>
      </c>
      <c r="D30" s="37" t="s">
        <v>122</v>
      </c>
      <c r="E30" s="38"/>
      <c r="F30" s="76"/>
    </row>
    <row r="31" spans="2:6" ht="19.5" customHeight="1" x14ac:dyDescent="0.2">
      <c r="B31" s="40" t="s">
        <v>298</v>
      </c>
      <c r="C31" s="27" t="s">
        <v>253</v>
      </c>
      <c r="D31" s="37" t="s">
        <v>122</v>
      </c>
      <c r="E31" s="38"/>
      <c r="F31" s="76"/>
    </row>
    <row r="32" spans="2:6" ht="19.5" customHeight="1" x14ac:dyDescent="0.2">
      <c r="B32" s="40" t="s">
        <v>299</v>
      </c>
      <c r="C32" s="27" t="s">
        <v>254</v>
      </c>
      <c r="D32" s="37" t="s">
        <v>122</v>
      </c>
      <c r="E32" s="38"/>
      <c r="F32" s="76"/>
    </row>
    <row r="33" spans="2:6" ht="18.75" customHeight="1" x14ac:dyDescent="0.2">
      <c r="B33" s="40" t="s">
        <v>300</v>
      </c>
      <c r="C33" s="27" t="s">
        <v>255</v>
      </c>
      <c r="D33" s="37" t="s">
        <v>122</v>
      </c>
      <c r="E33" s="38"/>
      <c r="F33" s="76"/>
    </row>
    <row r="34" spans="2:6" ht="18.75" customHeight="1" x14ac:dyDescent="0.2">
      <c r="B34" s="40" t="s">
        <v>301</v>
      </c>
      <c r="C34" s="27" t="s">
        <v>256</v>
      </c>
      <c r="D34" s="37" t="s">
        <v>122</v>
      </c>
      <c r="E34" s="38"/>
      <c r="F34" s="76"/>
    </row>
    <row r="35" spans="2:6" ht="19.5" customHeight="1" x14ac:dyDescent="0.2">
      <c r="B35" s="40" t="s">
        <v>302</v>
      </c>
      <c r="C35" s="27" t="s">
        <v>257</v>
      </c>
      <c r="D35" s="37" t="s">
        <v>122</v>
      </c>
      <c r="E35" s="38"/>
      <c r="F35" s="76"/>
    </row>
    <row r="36" spans="2:6" ht="19.5" customHeight="1" x14ac:dyDescent="0.2">
      <c r="B36" s="40" t="s">
        <v>303</v>
      </c>
      <c r="C36" s="27" t="s">
        <v>258</v>
      </c>
      <c r="D36" s="37" t="s">
        <v>122</v>
      </c>
      <c r="E36" s="38"/>
      <c r="F36" s="76"/>
    </row>
    <row r="37" spans="2:6" ht="21.75" customHeight="1" x14ac:dyDescent="0.2">
      <c r="B37" s="40" t="s">
        <v>304</v>
      </c>
      <c r="C37" s="27" t="s">
        <v>259</v>
      </c>
      <c r="D37" s="37" t="s">
        <v>122</v>
      </c>
      <c r="E37" s="38"/>
      <c r="F37" s="76"/>
    </row>
    <row r="38" spans="2:6" ht="33" customHeight="1" x14ac:dyDescent="0.2">
      <c r="B38" s="40" t="s">
        <v>305</v>
      </c>
      <c r="C38" s="27" t="s">
        <v>260</v>
      </c>
      <c r="D38" s="37" t="s">
        <v>122</v>
      </c>
      <c r="E38" s="38"/>
      <c r="F38" s="76"/>
    </row>
    <row r="39" spans="2:6" ht="21" customHeight="1" x14ac:dyDescent="0.2">
      <c r="B39" s="40" t="s">
        <v>306</v>
      </c>
      <c r="C39" s="27" t="s">
        <v>496</v>
      </c>
      <c r="D39" s="37" t="s">
        <v>122</v>
      </c>
      <c r="E39" s="38"/>
      <c r="F39" s="76"/>
    </row>
    <row r="40" spans="2:6" ht="31.5" x14ac:dyDescent="0.2">
      <c r="B40" s="40" t="s">
        <v>307</v>
      </c>
      <c r="C40" s="27" t="s">
        <v>261</v>
      </c>
      <c r="D40" s="37" t="s">
        <v>122</v>
      </c>
      <c r="E40" s="38"/>
      <c r="F40" s="76"/>
    </row>
    <row r="41" spans="2:6" ht="19.5" customHeight="1" x14ac:dyDescent="0.2">
      <c r="B41" s="40" t="s">
        <v>308</v>
      </c>
      <c r="C41" s="27" t="s">
        <v>354</v>
      </c>
      <c r="D41" s="37" t="s">
        <v>122</v>
      </c>
      <c r="E41" s="38"/>
      <c r="F41" s="76"/>
    </row>
    <row r="42" spans="2:6" ht="18.75" customHeight="1" x14ac:dyDescent="0.2">
      <c r="B42" s="40" t="s">
        <v>309</v>
      </c>
      <c r="C42" s="27" t="s">
        <v>262</v>
      </c>
      <c r="D42" s="37" t="s">
        <v>122</v>
      </c>
      <c r="E42" s="38"/>
      <c r="F42" s="76"/>
    </row>
    <row r="43" spans="2:6" ht="18.75" customHeight="1" x14ac:dyDescent="0.2">
      <c r="B43" s="40" t="s">
        <v>310</v>
      </c>
      <c r="C43" s="27" t="s">
        <v>263</v>
      </c>
      <c r="D43" s="37" t="s">
        <v>122</v>
      </c>
      <c r="E43" s="38"/>
      <c r="F43" s="76"/>
    </row>
    <row r="44" spans="2:6" ht="18.75" customHeight="1" x14ac:dyDescent="0.2">
      <c r="B44" s="40" t="s">
        <v>311</v>
      </c>
      <c r="C44" s="27" t="s">
        <v>264</v>
      </c>
      <c r="D44" s="37" t="s">
        <v>122</v>
      </c>
      <c r="E44" s="38"/>
      <c r="F44" s="76"/>
    </row>
    <row r="45" spans="2:6" ht="23.25" customHeight="1" x14ac:dyDescent="0.2">
      <c r="B45" s="40" t="s">
        <v>312</v>
      </c>
      <c r="C45" s="27" t="s">
        <v>265</v>
      </c>
      <c r="D45" s="37" t="s">
        <v>122</v>
      </c>
      <c r="E45" s="38"/>
      <c r="F45" s="76"/>
    </row>
    <row r="46" spans="2:6" ht="21" customHeight="1" x14ac:dyDescent="0.2">
      <c r="B46" s="40" t="s">
        <v>313</v>
      </c>
      <c r="C46" s="27" t="s">
        <v>444</v>
      </c>
      <c r="D46" s="37" t="s">
        <v>122</v>
      </c>
      <c r="E46" s="38"/>
      <c r="F46" s="76"/>
    </row>
    <row r="47" spans="2:6" ht="31.5" x14ac:dyDescent="0.2">
      <c r="B47" s="40" t="s">
        <v>314</v>
      </c>
      <c r="C47" s="27" t="s">
        <v>266</v>
      </c>
      <c r="D47" s="37" t="s">
        <v>122</v>
      </c>
      <c r="E47" s="39"/>
      <c r="F47" s="76"/>
    </row>
    <row r="48" spans="2:6" ht="21" customHeight="1" x14ac:dyDescent="0.2">
      <c r="B48" s="40" t="s">
        <v>315</v>
      </c>
      <c r="C48" s="27" t="s">
        <v>267</v>
      </c>
      <c r="D48" s="37" t="s">
        <v>122</v>
      </c>
      <c r="E48" s="39"/>
      <c r="F48" s="76"/>
    </row>
    <row r="49" spans="2:6" ht="20.25" customHeight="1" x14ac:dyDescent="0.2">
      <c r="B49" s="40" t="s">
        <v>316</v>
      </c>
      <c r="C49" s="27" t="s">
        <v>268</v>
      </c>
      <c r="D49" s="37" t="s">
        <v>122</v>
      </c>
      <c r="E49" s="39"/>
      <c r="F49" s="76"/>
    </row>
    <row r="50" spans="2:6" ht="18.75" customHeight="1" x14ac:dyDescent="0.2">
      <c r="B50" s="40" t="s">
        <v>317</v>
      </c>
      <c r="C50" s="27" t="s">
        <v>280</v>
      </c>
      <c r="D50" s="37" t="s">
        <v>122</v>
      </c>
      <c r="E50" s="39"/>
      <c r="F50" s="76"/>
    </row>
    <row r="51" spans="2:6" ht="16.5" customHeight="1" x14ac:dyDescent="0.2">
      <c r="B51" s="40" t="s">
        <v>574</v>
      </c>
      <c r="C51" s="27" t="s">
        <v>269</v>
      </c>
      <c r="D51" s="37" t="s">
        <v>122</v>
      </c>
      <c r="E51" s="39"/>
      <c r="F51" s="76"/>
    </row>
    <row r="52" spans="2:6" ht="16.5" customHeight="1" x14ac:dyDescent="0.2">
      <c r="B52" s="32" t="s">
        <v>108</v>
      </c>
      <c r="C52" s="241"/>
      <c r="D52" s="240" t="s">
        <v>122</v>
      </c>
      <c r="E52" s="266"/>
      <c r="F52" s="76"/>
    </row>
    <row r="53" spans="2:6" ht="20.25" customHeight="1" x14ac:dyDescent="0.2">
      <c r="B53" s="49" t="s">
        <v>125</v>
      </c>
      <c r="C53" s="44" t="s">
        <v>361</v>
      </c>
      <c r="D53" s="21" t="s">
        <v>122</v>
      </c>
      <c r="E53" s="22" t="s">
        <v>80</v>
      </c>
      <c r="F53" s="77">
        <f>SUM(F54:F71)</f>
        <v>0</v>
      </c>
    </row>
    <row r="54" spans="2:6" ht="31.5" x14ac:dyDescent="0.2">
      <c r="B54" s="40" t="s">
        <v>92</v>
      </c>
      <c r="C54" s="27" t="s">
        <v>270</v>
      </c>
      <c r="D54" s="37" t="s">
        <v>122</v>
      </c>
      <c r="E54" s="38"/>
      <c r="F54" s="76"/>
    </row>
    <row r="55" spans="2:6" ht="18.75" customHeight="1" x14ac:dyDescent="0.2">
      <c r="B55" s="40" t="s">
        <v>93</v>
      </c>
      <c r="C55" s="27" t="s">
        <v>357</v>
      </c>
      <c r="D55" s="37" t="s">
        <v>122</v>
      </c>
      <c r="E55" s="38"/>
      <c r="F55" s="76"/>
    </row>
    <row r="56" spans="2:6" ht="21" customHeight="1" x14ac:dyDescent="0.2">
      <c r="B56" s="40" t="s">
        <v>94</v>
      </c>
      <c r="C56" s="27" t="s">
        <v>355</v>
      </c>
      <c r="D56" s="37" t="s">
        <v>122</v>
      </c>
      <c r="E56" s="38"/>
      <c r="F56" s="76"/>
    </row>
    <row r="57" spans="2:6" ht="19.5" customHeight="1" x14ac:dyDescent="0.2">
      <c r="B57" s="40" t="s">
        <v>95</v>
      </c>
      <c r="C57" s="27" t="s">
        <v>271</v>
      </c>
      <c r="D57" s="37" t="s">
        <v>122</v>
      </c>
      <c r="E57" s="38"/>
      <c r="F57" s="76"/>
    </row>
    <row r="58" spans="2:6" ht="19.5" customHeight="1" x14ac:dyDescent="0.2">
      <c r="B58" s="40" t="s">
        <v>96</v>
      </c>
      <c r="C58" s="27" t="s">
        <v>431</v>
      </c>
      <c r="D58" s="37"/>
      <c r="E58" s="38"/>
      <c r="F58" s="76"/>
    </row>
    <row r="59" spans="2:6" ht="31.5" x14ac:dyDescent="0.2">
      <c r="B59" s="40" t="s">
        <v>318</v>
      </c>
      <c r="C59" s="27" t="s">
        <v>272</v>
      </c>
      <c r="D59" s="37" t="s">
        <v>122</v>
      </c>
      <c r="E59" s="38"/>
      <c r="F59" s="76"/>
    </row>
    <row r="60" spans="2:6" ht="31.5" x14ac:dyDescent="0.2">
      <c r="B60" s="40" t="s">
        <v>319</v>
      </c>
      <c r="C60" s="27" t="s">
        <v>273</v>
      </c>
      <c r="D60" s="37" t="s">
        <v>122</v>
      </c>
      <c r="E60" s="38"/>
      <c r="F60" s="76"/>
    </row>
    <row r="61" spans="2:6" ht="19.5" customHeight="1" x14ac:dyDescent="0.2">
      <c r="B61" s="40" t="s">
        <v>320</v>
      </c>
      <c r="C61" s="27" t="s">
        <v>274</v>
      </c>
      <c r="D61" s="37" t="s">
        <v>122</v>
      </c>
      <c r="E61" s="38"/>
      <c r="F61" s="76"/>
    </row>
    <row r="62" spans="2:6" ht="20.25" customHeight="1" x14ac:dyDescent="0.2">
      <c r="B62" s="40" t="s">
        <v>321</v>
      </c>
      <c r="C62" s="27" t="s">
        <v>275</v>
      </c>
      <c r="D62" s="37" t="s">
        <v>122</v>
      </c>
      <c r="E62" s="38"/>
      <c r="F62" s="76"/>
    </row>
    <row r="63" spans="2:6" ht="18.75" customHeight="1" x14ac:dyDescent="0.2">
      <c r="B63" s="40" t="s">
        <v>322</v>
      </c>
      <c r="C63" s="27" t="s">
        <v>276</v>
      </c>
      <c r="D63" s="37" t="s">
        <v>122</v>
      </c>
      <c r="E63" s="38"/>
      <c r="F63" s="76"/>
    </row>
    <row r="64" spans="2:6" ht="31.5" x14ac:dyDescent="0.2">
      <c r="B64" s="40" t="s">
        <v>323</v>
      </c>
      <c r="C64" s="27" t="s">
        <v>277</v>
      </c>
      <c r="D64" s="37" t="s">
        <v>122</v>
      </c>
      <c r="E64" s="38"/>
      <c r="F64" s="76"/>
    </row>
    <row r="65" spans="1:6" ht="31.5" x14ac:dyDescent="0.2">
      <c r="B65" s="40" t="s">
        <v>324</v>
      </c>
      <c r="C65" s="27" t="s">
        <v>356</v>
      </c>
      <c r="D65" s="37" t="s">
        <v>122</v>
      </c>
      <c r="E65" s="38"/>
      <c r="F65" s="76"/>
    </row>
    <row r="66" spans="1:6" ht="18.75" customHeight="1" x14ac:dyDescent="0.2">
      <c r="B66" s="40" t="s">
        <v>325</v>
      </c>
      <c r="C66" s="27" t="s">
        <v>278</v>
      </c>
      <c r="D66" s="37" t="s">
        <v>122</v>
      </c>
      <c r="E66" s="38"/>
      <c r="F66" s="76"/>
    </row>
    <row r="67" spans="1:6" ht="31.5" x14ac:dyDescent="0.2">
      <c r="B67" s="40" t="s">
        <v>326</v>
      </c>
      <c r="C67" s="27" t="s">
        <v>279</v>
      </c>
      <c r="D67" s="37" t="s">
        <v>122</v>
      </c>
      <c r="E67" s="38"/>
      <c r="F67" s="76"/>
    </row>
    <row r="68" spans="1:6" ht="20.25" customHeight="1" x14ac:dyDescent="0.2">
      <c r="B68" s="40" t="s">
        <v>327</v>
      </c>
      <c r="C68" s="27" t="s">
        <v>281</v>
      </c>
      <c r="D68" s="37" t="s">
        <v>122</v>
      </c>
      <c r="E68" s="39"/>
      <c r="F68" s="76"/>
    </row>
    <row r="69" spans="1:6" ht="18.75" customHeight="1" x14ac:dyDescent="0.2">
      <c r="B69" s="40" t="s">
        <v>328</v>
      </c>
      <c r="C69" s="27" t="s">
        <v>432</v>
      </c>
      <c r="D69" s="37" t="s">
        <v>122</v>
      </c>
      <c r="E69" s="39"/>
      <c r="F69" s="76"/>
    </row>
    <row r="70" spans="1:6" ht="31.5" customHeight="1" x14ac:dyDescent="0.2">
      <c r="B70" s="40" t="s">
        <v>358</v>
      </c>
      <c r="C70" s="27" t="s">
        <v>452</v>
      </c>
      <c r="D70" s="37"/>
      <c r="E70" s="39"/>
      <c r="F70" s="76"/>
    </row>
    <row r="71" spans="1:6" ht="36.75" customHeight="1" x14ac:dyDescent="0.2">
      <c r="B71" s="40" t="s">
        <v>433</v>
      </c>
      <c r="C71" s="27" t="s">
        <v>282</v>
      </c>
      <c r="D71" s="37" t="s">
        <v>122</v>
      </c>
      <c r="E71" s="39"/>
      <c r="F71" s="76"/>
    </row>
    <row r="72" spans="1:6" ht="20.25" customHeight="1" x14ac:dyDescent="0.2">
      <c r="B72" s="32" t="s">
        <v>108</v>
      </c>
      <c r="C72" s="81"/>
      <c r="D72" s="240" t="s">
        <v>122</v>
      </c>
      <c r="E72" s="39"/>
      <c r="F72" s="76"/>
    </row>
    <row r="73" spans="1:6" ht="16.5" customHeight="1" x14ac:dyDescent="0.2">
      <c r="B73" s="32"/>
      <c r="C73" s="11"/>
      <c r="D73" s="240"/>
      <c r="E73" s="39"/>
      <c r="F73" s="76"/>
    </row>
    <row r="74" spans="1:6" ht="8.25" customHeight="1" x14ac:dyDescent="0.2"/>
    <row r="75" spans="1:6" x14ac:dyDescent="0.2">
      <c r="A75" s="35"/>
      <c r="B75" s="35"/>
      <c r="C75" s="35"/>
    </row>
    <row r="76" spans="1:6" ht="24" customHeight="1" x14ac:dyDescent="0.25">
      <c r="A76" s="35"/>
      <c r="B76" s="465" t="s">
        <v>586</v>
      </c>
      <c r="C76" s="465"/>
      <c r="D76" s="382"/>
      <c r="E76" s="382"/>
      <c r="F76" s="382"/>
    </row>
    <row r="77" spans="1:6" ht="15.75" customHeight="1" x14ac:dyDescent="0.2">
      <c r="A77" s="35"/>
      <c r="B77" s="465"/>
      <c r="C77" s="465"/>
      <c r="D77" s="463" t="s">
        <v>14</v>
      </c>
      <c r="E77" s="463"/>
      <c r="F77" s="463"/>
    </row>
    <row r="78" spans="1:6" ht="12" customHeight="1" x14ac:dyDescent="0.2">
      <c r="A78" s="35"/>
      <c r="B78" s="41"/>
      <c r="C78" s="41"/>
      <c r="F78" s="2"/>
    </row>
    <row r="79" spans="1:6" ht="20.25" customHeight="1" x14ac:dyDescent="0.25">
      <c r="A79" s="35"/>
      <c r="B79" s="465" t="s">
        <v>587</v>
      </c>
      <c r="C79" s="465"/>
      <c r="D79" s="382"/>
      <c r="E79" s="382"/>
      <c r="F79" s="382"/>
    </row>
    <row r="80" spans="1:6" ht="17.25" customHeight="1" x14ac:dyDescent="0.2">
      <c r="A80" s="35"/>
      <c r="B80" s="465"/>
      <c r="C80" s="465"/>
      <c r="D80" s="464" t="s">
        <v>14</v>
      </c>
      <c r="E80" s="464"/>
      <c r="F80" s="464"/>
    </row>
    <row r="81" spans="1:7" ht="16.5" x14ac:dyDescent="0.25">
      <c r="A81" s="35"/>
      <c r="B81" s="33"/>
      <c r="C81" s="33"/>
    </row>
    <row r="82" spans="1:7" ht="24.75" customHeight="1" x14ac:dyDescent="0.25">
      <c r="A82" s="35"/>
      <c r="B82" s="462" t="s">
        <v>590</v>
      </c>
      <c r="C82" s="462"/>
      <c r="D82" s="462" t="s">
        <v>189</v>
      </c>
      <c r="E82" s="462"/>
      <c r="F82" s="462"/>
    </row>
    <row r="83" spans="1:7" x14ac:dyDescent="0.2">
      <c r="G83" s="2"/>
    </row>
    <row r="86" spans="1:7" ht="12" customHeight="1" x14ac:dyDescent="0.2"/>
    <row r="93" spans="1:7" ht="16.5" x14ac:dyDescent="0.25">
      <c r="C93" s="6"/>
      <c r="D93" s="6"/>
      <c r="E93" s="7"/>
      <c r="F93" s="7"/>
    </row>
    <row r="94" spans="1:7" ht="16.5" x14ac:dyDescent="0.25">
      <c r="C94" s="6"/>
      <c r="D94" s="6"/>
      <c r="E94" s="7"/>
      <c r="F94" s="7"/>
    </row>
    <row r="95" spans="1:7" ht="16.5" x14ac:dyDescent="0.25">
      <c r="C95" s="6"/>
      <c r="D95" s="6"/>
      <c r="E95" s="7"/>
      <c r="F95" s="7"/>
    </row>
    <row r="96" spans="1:7" ht="16.5" x14ac:dyDescent="0.25">
      <c r="C96" s="6"/>
      <c r="D96" s="6"/>
      <c r="E96" s="7"/>
      <c r="F96" s="7"/>
    </row>
    <row r="97" spans="3:6" ht="16.5" x14ac:dyDescent="0.25">
      <c r="C97" s="6"/>
      <c r="D97" s="6"/>
      <c r="E97" s="7"/>
      <c r="F97" s="7"/>
    </row>
    <row r="98" spans="3:6" ht="16.5" x14ac:dyDescent="0.25">
      <c r="C98" s="6"/>
      <c r="D98" s="6"/>
      <c r="E98" s="7"/>
      <c r="F98" s="7"/>
    </row>
    <row r="99" spans="3:6" ht="16.5" x14ac:dyDescent="0.25">
      <c r="C99" s="6"/>
      <c r="D99" s="6"/>
      <c r="E99" s="7"/>
      <c r="F99" s="7"/>
    </row>
    <row r="100" spans="3:6" ht="16.5" x14ac:dyDescent="0.25">
      <c r="C100" s="6"/>
      <c r="D100" s="6"/>
      <c r="E100" s="7"/>
      <c r="F100" s="7"/>
    </row>
    <row r="101" spans="3:6" ht="16.5" x14ac:dyDescent="0.25">
      <c r="C101" s="6"/>
      <c r="D101" s="6"/>
      <c r="E101" s="7"/>
      <c r="F101" s="7"/>
    </row>
    <row r="102" spans="3:6" ht="16.5" x14ac:dyDescent="0.25">
      <c r="C102" s="6"/>
      <c r="D102" s="6"/>
      <c r="E102" s="7"/>
      <c r="F102" s="7"/>
    </row>
    <row r="103" spans="3:6" ht="16.5" x14ac:dyDescent="0.25">
      <c r="C103" s="6"/>
      <c r="D103" s="6"/>
      <c r="E103" s="7"/>
      <c r="F103" s="7"/>
    </row>
    <row r="104" spans="3:6" ht="16.5" x14ac:dyDescent="0.25">
      <c r="C104" s="6"/>
      <c r="D104" s="6"/>
      <c r="E104" s="7"/>
      <c r="F104" s="7"/>
    </row>
    <row r="105" spans="3:6" ht="16.5" x14ac:dyDescent="0.25">
      <c r="C105" s="6"/>
      <c r="D105" s="6"/>
      <c r="E105" s="7"/>
      <c r="F105" s="7"/>
    </row>
    <row r="106" spans="3:6" ht="16.5" x14ac:dyDescent="0.25">
      <c r="C106" s="6"/>
      <c r="D106" s="6"/>
      <c r="E106" s="7"/>
      <c r="F106" s="7"/>
    </row>
    <row r="107" spans="3:6" ht="16.5" x14ac:dyDescent="0.25">
      <c r="C107" s="6"/>
      <c r="D107" s="6"/>
      <c r="E107" s="7"/>
      <c r="F107" s="7"/>
    </row>
    <row r="108" spans="3:6" ht="16.5" x14ac:dyDescent="0.25">
      <c r="C108" s="6"/>
      <c r="D108" s="6"/>
      <c r="E108" s="7"/>
      <c r="F108" s="7"/>
    </row>
    <row r="109" spans="3:6" ht="16.5" x14ac:dyDescent="0.25">
      <c r="C109" s="6"/>
      <c r="D109" s="6"/>
      <c r="E109" s="7"/>
      <c r="F109" s="7"/>
    </row>
    <row r="110" spans="3:6" ht="16.5" x14ac:dyDescent="0.25">
      <c r="C110" s="6"/>
      <c r="D110" s="6"/>
      <c r="E110" s="7"/>
      <c r="F110" s="7"/>
    </row>
    <row r="111" spans="3:6" ht="16.5" x14ac:dyDescent="0.25">
      <c r="C111" s="6"/>
      <c r="D111" s="6"/>
      <c r="E111" s="7"/>
      <c r="F111" s="7"/>
    </row>
    <row r="112" spans="3:6" ht="16.5" x14ac:dyDescent="0.25">
      <c r="C112" s="6"/>
      <c r="D112" s="6"/>
      <c r="E112" s="7"/>
      <c r="F112" s="7"/>
    </row>
    <row r="113" spans="3:6" ht="16.5" x14ac:dyDescent="0.25">
      <c r="C113" s="6"/>
      <c r="D113" s="6"/>
      <c r="E113" s="7"/>
      <c r="F113" s="7"/>
    </row>
    <row r="114" spans="3:6" ht="16.5" x14ac:dyDescent="0.25">
      <c r="C114" s="6"/>
      <c r="D114" s="6"/>
      <c r="E114" s="7"/>
      <c r="F114" s="7"/>
    </row>
    <row r="115" spans="3:6" ht="16.5" x14ac:dyDescent="0.25">
      <c r="C115" s="6"/>
      <c r="D115" s="6"/>
      <c r="E115" s="7"/>
      <c r="F115" s="7"/>
    </row>
    <row r="116" spans="3:6" ht="16.5" x14ac:dyDescent="0.25">
      <c r="C116" s="6"/>
      <c r="D116" s="6"/>
      <c r="E116" s="7"/>
      <c r="F116" s="7"/>
    </row>
    <row r="117" spans="3:6" ht="16.5" x14ac:dyDescent="0.25">
      <c r="C117" s="6"/>
      <c r="D117" s="6"/>
      <c r="E117" s="7"/>
      <c r="F117" s="7"/>
    </row>
    <row r="118" spans="3:6" ht="16.5" x14ac:dyDescent="0.25">
      <c r="C118" s="6"/>
      <c r="D118" s="6"/>
      <c r="E118" s="7"/>
      <c r="F118" s="7"/>
    </row>
    <row r="119" spans="3:6" ht="16.5" x14ac:dyDescent="0.25">
      <c r="C119" s="6"/>
      <c r="D119" s="6"/>
    </row>
    <row r="120" spans="3:6" ht="16.5" x14ac:dyDescent="0.25">
      <c r="C120" s="6"/>
      <c r="D120" s="6"/>
    </row>
    <row r="121" spans="3:6" ht="16.5" x14ac:dyDescent="0.25">
      <c r="C121" s="6"/>
      <c r="D121" s="6"/>
    </row>
    <row r="122" spans="3:6" ht="16.5" x14ac:dyDescent="0.25">
      <c r="C122" s="6"/>
      <c r="D122" s="6"/>
    </row>
    <row r="123" spans="3:6" ht="16.5" x14ac:dyDescent="0.25">
      <c r="C123" s="6"/>
      <c r="D123" s="6"/>
    </row>
    <row r="124" spans="3:6" ht="16.5" x14ac:dyDescent="0.25">
      <c r="C124" s="6"/>
      <c r="D124" s="6"/>
    </row>
    <row r="125" spans="3:6" ht="16.5" x14ac:dyDescent="0.25">
      <c r="C125" s="6"/>
      <c r="D125" s="6"/>
    </row>
    <row r="126" spans="3:6" ht="16.5" x14ac:dyDescent="0.25">
      <c r="C126" s="6"/>
      <c r="D126" s="6"/>
    </row>
    <row r="127" spans="3:6" ht="16.5" x14ac:dyDescent="0.25">
      <c r="C127" s="6"/>
      <c r="D127" s="6"/>
    </row>
    <row r="128" spans="3:6" ht="16.5" x14ac:dyDescent="0.25">
      <c r="C128" s="6"/>
      <c r="D128" s="6"/>
    </row>
    <row r="129" spans="3:4" ht="16.5" x14ac:dyDescent="0.25">
      <c r="C129" s="6"/>
      <c r="D129" s="6"/>
    </row>
    <row r="130" spans="3:4" ht="16.5" x14ac:dyDescent="0.25">
      <c r="C130" s="6"/>
      <c r="D130" s="6"/>
    </row>
    <row r="131" spans="3:4" ht="16.5" x14ac:dyDescent="0.25">
      <c r="C131" s="6"/>
      <c r="D131" s="6"/>
    </row>
    <row r="132" spans="3:4" ht="16.5" x14ac:dyDescent="0.25">
      <c r="C132" s="6"/>
      <c r="D132" s="6"/>
    </row>
    <row r="133" spans="3:4" ht="16.5" x14ac:dyDescent="0.25">
      <c r="C133" s="6"/>
      <c r="D133" s="6"/>
    </row>
    <row r="134" spans="3:4" ht="16.5" x14ac:dyDescent="0.25">
      <c r="C134" s="6"/>
      <c r="D134" s="6"/>
    </row>
    <row r="135" spans="3:4" ht="16.5" x14ac:dyDescent="0.25">
      <c r="C135" s="6"/>
      <c r="D135" s="6"/>
    </row>
    <row r="136" spans="3:4" ht="16.5" x14ac:dyDescent="0.25">
      <c r="C136" s="6"/>
      <c r="D136" s="6"/>
    </row>
    <row r="137" spans="3:4" ht="16.5" x14ac:dyDescent="0.25">
      <c r="C137" s="6"/>
      <c r="D137" s="6"/>
    </row>
    <row r="138" spans="3:4" ht="16.5" x14ac:dyDescent="0.25">
      <c r="C138" s="6"/>
      <c r="D138" s="6"/>
    </row>
    <row r="139" spans="3:4" ht="16.5" x14ac:dyDescent="0.25">
      <c r="C139" s="6"/>
      <c r="D139" s="6"/>
    </row>
    <row r="140" spans="3:4" ht="16.5" x14ac:dyDescent="0.25">
      <c r="C140" s="6"/>
      <c r="D140" s="6"/>
    </row>
    <row r="141" spans="3:4" ht="16.5" x14ac:dyDescent="0.25">
      <c r="C141" s="6"/>
      <c r="D141" s="6"/>
    </row>
    <row r="142" spans="3:4" ht="16.5" x14ac:dyDescent="0.25">
      <c r="C142" s="6"/>
      <c r="D142" s="6"/>
    </row>
    <row r="143" spans="3:4" ht="16.5" x14ac:dyDescent="0.25">
      <c r="C143" s="6"/>
      <c r="D143" s="6"/>
    </row>
    <row r="144" spans="3:4" ht="16.5" x14ac:dyDescent="0.25">
      <c r="C144" s="6"/>
      <c r="D144" s="6"/>
    </row>
    <row r="145" spans="3:4" ht="16.5" x14ac:dyDescent="0.25">
      <c r="C145" s="6"/>
      <c r="D145" s="6"/>
    </row>
    <row r="146" spans="3:4" ht="16.5" x14ac:dyDescent="0.25">
      <c r="C146" s="6"/>
      <c r="D146" s="6"/>
    </row>
    <row r="147" spans="3:4" ht="16.5" x14ac:dyDescent="0.25">
      <c r="C147" s="6"/>
      <c r="D147" s="6"/>
    </row>
    <row r="148" spans="3:4" ht="16.5" x14ac:dyDescent="0.25">
      <c r="C148" s="6"/>
      <c r="D148" s="6"/>
    </row>
    <row r="149" spans="3:4" ht="16.5" x14ac:dyDescent="0.25">
      <c r="C149" s="6"/>
      <c r="D149" s="6"/>
    </row>
    <row r="150" spans="3:4" ht="16.5" x14ac:dyDescent="0.25">
      <c r="C150" s="6"/>
      <c r="D150" s="6"/>
    </row>
  </sheetData>
  <sheetProtection insertRows="0"/>
  <mergeCells count="19">
    <mergeCell ref="E11:E12"/>
    <mergeCell ref="B11:B12"/>
    <mergeCell ref="D76:F76"/>
    <mergeCell ref="D79:F79"/>
    <mergeCell ref="D82:F82"/>
    <mergeCell ref="D77:F77"/>
    <mergeCell ref="D80:F80"/>
    <mergeCell ref="B82:C82"/>
    <mergeCell ref="B79:C80"/>
    <mergeCell ref="B76:C77"/>
    <mergeCell ref="C11:C12"/>
    <mergeCell ref="D11:D12"/>
    <mergeCell ref="D2:F2"/>
    <mergeCell ref="B5:F5"/>
    <mergeCell ref="B8:F8"/>
    <mergeCell ref="B9:F9"/>
    <mergeCell ref="B6:F6"/>
    <mergeCell ref="B7:F7"/>
    <mergeCell ref="D3:F3"/>
  </mergeCells>
  <phoneticPr fontId="15" type="noConversion"/>
  <conditionalFormatting sqref="F14 F53">
    <cfRule type="cellIs" dxfId="1" priority="1" stopIfTrue="1" operator="equal">
      <formula>0</formula>
    </cfRule>
  </conditionalFormatting>
  <pageMargins left="0.31496062992125984" right="0.31496062992125984" top="0.31496062992125984" bottom="0.27559055118110237" header="0.31496062992125984" footer="0.31496062992125984"/>
  <pageSetup paperSize="9" scale="78" orientation="portrait" r:id="rId1"/>
  <ignoredErrors>
    <ignoredError sqref="D14:E14 B14 B53 D53:E53" numberStoredAsText="1"/>
    <ignoredError sqref="B42:B50 B66:B71 B27:B41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8"/>
  <sheetViews>
    <sheetView showGridLines="0" topLeftCell="A8" zoomScaleNormal="100" workbookViewId="0">
      <selection activeCell="B18" sqref="B18:M18"/>
    </sheetView>
  </sheetViews>
  <sheetFormatPr defaultRowHeight="12.75" x14ac:dyDescent="0.2"/>
  <cols>
    <col min="1" max="1" width="3" customWidth="1"/>
    <col min="2" max="2" width="5.5703125" customWidth="1"/>
    <col min="3" max="3" width="38" customWidth="1"/>
    <col min="4" max="4" width="14.5703125" customWidth="1"/>
    <col min="5" max="5" width="14.28515625" customWidth="1"/>
    <col min="6" max="6" width="14.7109375" customWidth="1"/>
    <col min="7" max="7" width="15.140625" customWidth="1"/>
    <col min="8" max="8" width="15.7109375" customWidth="1"/>
    <col min="9" max="9" width="15.85546875" customWidth="1"/>
    <col min="10" max="10" width="17.42578125" customWidth="1"/>
    <col min="11" max="11" width="17" customWidth="1"/>
    <col min="12" max="12" width="15.5703125" customWidth="1"/>
    <col min="13" max="13" width="15.85546875" customWidth="1"/>
    <col min="14" max="14" width="3.42578125" customWidth="1"/>
  </cols>
  <sheetData>
    <row r="2" spans="2:13" ht="15.75" x14ac:dyDescent="0.25">
      <c r="K2" s="467" t="s">
        <v>351</v>
      </c>
      <c r="L2" s="467"/>
      <c r="M2" s="467"/>
    </row>
    <row r="3" spans="2:13" ht="35.25" customHeight="1" x14ac:dyDescent="0.2">
      <c r="K3" s="468" t="s">
        <v>466</v>
      </c>
      <c r="L3" s="469"/>
      <c r="M3" s="469"/>
    </row>
    <row r="4" spans="2:13" ht="15" customHeight="1" x14ac:dyDescent="0.2">
      <c r="J4" s="134"/>
      <c r="K4" s="135"/>
    </row>
    <row r="5" spans="2:13" ht="28.5" customHeight="1" x14ac:dyDescent="0.2">
      <c r="B5" s="470" t="s">
        <v>505</v>
      </c>
      <c r="C5" s="470"/>
      <c r="D5" s="470"/>
      <c r="E5" s="470"/>
      <c r="F5" s="470"/>
      <c r="G5" s="470"/>
      <c r="H5" s="470"/>
      <c r="I5" s="470"/>
      <c r="J5" s="470"/>
      <c r="K5" s="470"/>
      <c r="L5" s="470"/>
      <c r="M5" s="470"/>
    </row>
    <row r="6" spans="2:13" ht="21.75" customHeight="1" x14ac:dyDescent="0.25">
      <c r="B6" s="471" t="s">
        <v>599</v>
      </c>
      <c r="C6" s="471"/>
      <c r="D6" s="471"/>
      <c r="E6" s="471"/>
      <c r="F6" s="471"/>
      <c r="G6" s="471"/>
      <c r="H6" s="471"/>
      <c r="I6" s="471"/>
      <c r="J6" s="471"/>
      <c r="K6" s="471"/>
    </row>
    <row r="7" spans="2:13" ht="15" x14ac:dyDescent="0.2">
      <c r="B7" s="405" t="s">
        <v>530</v>
      </c>
      <c r="C7" s="405"/>
      <c r="D7" s="405"/>
      <c r="E7" s="405"/>
      <c r="F7" s="405"/>
      <c r="G7" s="405"/>
      <c r="H7" s="405"/>
      <c r="I7" s="405"/>
      <c r="J7" s="405"/>
      <c r="K7" s="405"/>
    </row>
    <row r="8" spans="2:13" ht="15" x14ac:dyDescent="0.2">
      <c r="B8" s="129"/>
      <c r="C8" s="129"/>
      <c r="D8" s="129"/>
      <c r="E8" s="129"/>
      <c r="F8" s="129"/>
      <c r="G8" s="129"/>
      <c r="H8" s="129"/>
      <c r="I8" s="129"/>
      <c r="J8" s="129"/>
      <c r="K8" s="129"/>
    </row>
    <row r="9" spans="2:13" ht="27" customHeight="1" x14ac:dyDescent="0.3">
      <c r="B9" s="129"/>
      <c r="C9" s="407"/>
      <c r="D9" s="407"/>
      <c r="E9" s="407"/>
      <c r="F9" s="407"/>
      <c r="G9" s="407"/>
      <c r="H9" s="407"/>
      <c r="I9" s="407"/>
      <c r="J9" s="407"/>
      <c r="K9" s="407"/>
    </row>
    <row r="10" spans="2:13" ht="51" customHeight="1" x14ac:dyDescent="0.2">
      <c r="B10" s="405" t="s">
        <v>542</v>
      </c>
      <c r="C10" s="405"/>
      <c r="D10" s="405"/>
      <c r="E10" s="405"/>
      <c r="F10" s="405"/>
      <c r="G10" s="405"/>
      <c r="H10" s="405"/>
      <c r="I10" s="405"/>
      <c r="J10" s="405"/>
      <c r="K10" s="405"/>
    </row>
    <row r="11" spans="2:13" ht="54" customHeight="1" x14ac:dyDescent="0.2">
      <c r="B11" s="472" t="s">
        <v>90</v>
      </c>
      <c r="C11" s="474" t="s">
        <v>192</v>
      </c>
      <c r="D11" s="475" t="s">
        <v>518</v>
      </c>
      <c r="E11" s="476"/>
      <c r="F11" s="475" t="s">
        <v>519</v>
      </c>
      <c r="G11" s="476"/>
      <c r="H11" s="475" t="s">
        <v>575</v>
      </c>
      <c r="I11" s="476"/>
      <c r="J11" s="477" t="s">
        <v>350</v>
      </c>
      <c r="K11" s="478"/>
      <c r="L11" s="477" t="s">
        <v>503</v>
      </c>
      <c r="M11" s="478"/>
    </row>
    <row r="12" spans="2:13" ht="26.25" customHeight="1" x14ac:dyDescent="0.2">
      <c r="B12" s="473"/>
      <c r="C12" s="474"/>
      <c r="D12" s="144" t="s">
        <v>576</v>
      </c>
      <c r="E12" s="144" t="s">
        <v>122</v>
      </c>
      <c r="F12" s="144" t="s">
        <v>576</v>
      </c>
      <c r="G12" s="144" t="s">
        <v>122</v>
      </c>
      <c r="H12" s="144" t="s">
        <v>576</v>
      </c>
      <c r="I12" s="144" t="s">
        <v>122</v>
      </c>
      <c r="J12" s="144" t="s">
        <v>576</v>
      </c>
      <c r="K12" s="144" t="s">
        <v>122</v>
      </c>
      <c r="L12" s="144" t="s">
        <v>576</v>
      </c>
      <c r="M12" s="144" t="s">
        <v>122</v>
      </c>
    </row>
    <row r="13" spans="2:13" ht="19.5" customHeight="1" x14ac:dyDescent="0.2">
      <c r="B13" s="136" t="s">
        <v>9</v>
      </c>
      <c r="C13" s="137" t="s">
        <v>6</v>
      </c>
      <c r="D13" s="137">
        <v>1</v>
      </c>
      <c r="E13" s="137">
        <v>2</v>
      </c>
      <c r="F13" s="137">
        <v>3</v>
      </c>
      <c r="G13" s="137">
        <v>4</v>
      </c>
      <c r="H13" s="137">
        <v>5</v>
      </c>
      <c r="I13" s="137">
        <v>6</v>
      </c>
      <c r="J13" s="137">
        <v>7</v>
      </c>
      <c r="K13" s="137">
        <v>8</v>
      </c>
      <c r="L13" s="137">
        <v>9</v>
      </c>
      <c r="M13" s="137">
        <v>10</v>
      </c>
    </row>
    <row r="14" spans="2:13" ht="33" x14ac:dyDescent="0.2">
      <c r="B14" s="139">
        <v>1</v>
      </c>
      <c r="C14" s="140" t="s">
        <v>545</v>
      </c>
      <c r="D14" s="72">
        <f>SUM(D15:D16)</f>
        <v>0</v>
      </c>
      <c r="E14" s="72">
        <f t="shared" ref="E14:M14" si="0">SUM(E15:E16)</f>
        <v>0</v>
      </c>
      <c r="F14" s="72">
        <f t="shared" si="0"/>
        <v>0</v>
      </c>
      <c r="G14" s="72">
        <f t="shared" si="0"/>
        <v>0</v>
      </c>
      <c r="H14" s="72">
        <f t="shared" si="0"/>
        <v>0</v>
      </c>
      <c r="I14" s="72">
        <f t="shared" si="0"/>
        <v>0</v>
      </c>
      <c r="J14" s="72">
        <f t="shared" si="0"/>
        <v>0</v>
      </c>
      <c r="K14" s="72">
        <f t="shared" si="0"/>
        <v>0</v>
      </c>
      <c r="L14" s="72">
        <f t="shared" si="0"/>
        <v>0</v>
      </c>
      <c r="M14" s="72">
        <f t="shared" si="0"/>
        <v>0</v>
      </c>
    </row>
    <row r="15" spans="2:13" ht="26.25" customHeight="1" x14ac:dyDescent="0.2">
      <c r="B15" s="141" t="s">
        <v>91</v>
      </c>
      <c r="C15" s="142" t="s">
        <v>348</v>
      </c>
      <c r="D15" s="257"/>
      <c r="E15" s="257"/>
      <c r="F15" s="257"/>
      <c r="G15" s="257"/>
      <c r="H15" s="257"/>
      <c r="I15" s="257"/>
      <c r="J15" s="257"/>
      <c r="K15" s="257"/>
      <c r="L15" s="257"/>
      <c r="M15" s="257"/>
    </row>
    <row r="16" spans="2:13" ht="27.75" customHeight="1" x14ac:dyDescent="0.2">
      <c r="B16" s="141" t="s">
        <v>97</v>
      </c>
      <c r="C16" s="142" t="s">
        <v>349</v>
      </c>
      <c r="D16" s="257"/>
      <c r="E16" s="257"/>
      <c r="F16" s="257"/>
      <c r="G16" s="257"/>
      <c r="H16" s="257"/>
      <c r="I16" s="257"/>
      <c r="J16" s="257"/>
      <c r="K16" s="257"/>
      <c r="L16" s="257"/>
      <c r="M16" s="257"/>
    </row>
    <row r="17" spans="2:13" ht="63.75" customHeight="1" x14ac:dyDescent="0.2">
      <c r="B17" s="141" t="s">
        <v>125</v>
      </c>
      <c r="C17" s="143" t="s">
        <v>504</v>
      </c>
      <c r="D17" s="257"/>
      <c r="E17" s="257"/>
      <c r="F17" s="257"/>
      <c r="G17" s="257"/>
      <c r="H17" s="257"/>
      <c r="I17" s="257"/>
      <c r="J17" s="257"/>
      <c r="K17" s="257"/>
      <c r="L17" s="257"/>
      <c r="M17" s="257"/>
    </row>
    <row r="18" spans="2:13" ht="42.75" customHeight="1" x14ac:dyDescent="0.2">
      <c r="B18" s="482" t="s">
        <v>544</v>
      </c>
      <c r="C18" s="482"/>
      <c r="D18" s="482"/>
      <c r="E18" s="482"/>
      <c r="F18" s="482"/>
      <c r="G18" s="482"/>
      <c r="H18" s="482"/>
      <c r="I18" s="482"/>
      <c r="J18" s="482"/>
      <c r="K18" s="482"/>
      <c r="L18" s="482"/>
      <c r="M18" s="482"/>
    </row>
    <row r="19" spans="2:13" ht="42.75" customHeight="1" x14ac:dyDescent="0.2"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7"/>
      <c r="M19" s="267"/>
    </row>
    <row r="20" spans="2:13" ht="18.75" customHeight="1" x14ac:dyDescent="0.3">
      <c r="B20" s="153" t="s">
        <v>591</v>
      </c>
      <c r="C20" s="159"/>
      <c r="D20" s="138"/>
      <c r="E20" s="138"/>
      <c r="F20" s="157"/>
      <c r="G20" s="138"/>
      <c r="H20" s="485"/>
      <c r="I20" s="485"/>
      <c r="J20" s="485"/>
      <c r="K20" s="138"/>
    </row>
    <row r="21" spans="2:13" ht="18.75" customHeight="1" x14ac:dyDescent="0.25">
      <c r="B21" s="159"/>
      <c r="C21" s="159"/>
      <c r="D21" s="138"/>
      <c r="E21" s="138"/>
      <c r="F21" s="158"/>
      <c r="G21" s="138"/>
      <c r="H21" s="486" t="s">
        <v>14</v>
      </c>
      <c r="I21" s="486"/>
      <c r="J21" s="486"/>
      <c r="K21" s="138"/>
    </row>
    <row r="22" spans="2:13" ht="18.75" x14ac:dyDescent="0.3">
      <c r="B22" s="483" t="s">
        <v>587</v>
      </c>
      <c r="C22" s="484"/>
      <c r="D22" s="469"/>
      <c r="E22" s="138"/>
      <c r="F22" s="157"/>
      <c r="G22" s="138"/>
      <c r="H22" s="485"/>
      <c r="I22" s="485"/>
      <c r="J22" s="485"/>
      <c r="K22" s="138"/>
    </row>
    <row r="23" spans="2:13" ht="18.75" customHeight="1" x14ac:dyDescent="0.2">
      <c r="B23" s="484"/>
      <c r="C23" s="484"/>
      <c r="D23" s="469"/>
      <c r="E23" s="138"/>
      <c r="F23" s="158"/>
      <c r="G23" s="138"/>
      <c r="H23" s="486" t="s">
        <v>14</v>
      </c>
      <c r="I23" s="486"/>
      <c r="J23" s="486"/>
      <c r="K23" s="138"/>
    </row>
    <row r="24" spans="2:13" ht="23.25" customHeight="1" x14ac:dyDescent="0.25">
      <c r="B24" s="480" t="s">
        <v>588</v>
      </c>
      <c r="C24" s="481"/>
      <c r="D24" s="138"/>
      <c r="E24" s="138"/>
      <c r="F24" s="479" t="s">
        <v>169</v>
      </c>
      <c r="G24" s="479"/>
      <c r="H24" s="479"/>
      <c r="I24" s="479"/>
      <c r="J24" s="479"/>
      <c r="K24" s="160"/>
    </row>
    <row r="25" spans="2:13" ht="18.75" x14ac:dyDescent="0.2">
      <c r="B25" s="138"/>
      <c r="C25" s="138"/>
      <c r="D25" s="138"/>
      <c r="E25" s="138"/>
      <c r="F25" s="138"/>
      <c r="G25" s="138"/>
      <c r="H25" s="138"/>
      <c r="I25" s="138"/>
      <c r="J25" s="138"/>
      <c r="K25" s="138"/>
    </row>
    <row r="26" spans="2:13" ht="18.75" x14ac:dyDescent="0.2"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2:13" ht="18.75" x14ac:dyDescent="0.2">
      <c r="B27" s="138"/>
      <c r="C27" s="138"/>
      <c r="D27" s="138"/>
      <c r="E27" s="138"/>
      <c r="F27" s="138"/>
      <c r="G27" s="138"/>
      <c r="H27" s="138"/>
      <c r="I27" s="138"/>
      <c r="J27" s="138"/>
      <c r="K27" s="138"/>
    </row>
    <row r="28" spans="2:13" ht="18.75" x14ac:dyDescent="0.2">
      <c r="B28" s="138"/>
      <c r="C28" s="138"/>
      <c r="D28" s="138"/>
      <c r="E28" s="138"/>
      <c r="F28" s="138"/>
      <c r="G28" s="138"/>
      <c r="H28" s="138"/>
      <c r="I28" s="138"/>
      <c r="J28" s="138"/>
      <c r="K28" s="138"/>
    </row>
  </sheetData>
  <mergeCells count="22">
    <mergeCell ref="F24:J24"/>
    <mergeCell ref="B24:C24"/>
    <mergeCell ref="L11:M11"/>
    <mergeCell ref="B18:M18"/>
    <mergeCell ref="B22:D23"/>
    <mergeCell ref="H20:J20"/>
    <mergeCell ref="H21:J21"/>
    <mergeCell ref="H22:J22"/>
    <mergeCell ref="H23:J23"/>
    <mergeCell ref="B10:K10"/>
    <mergeCell ref="B11:B12"/>
    <mergeCell ref="C11:C12"/>
    <mergeCell ref="D11:E11"/>
    <mergeCell ref="F11:G11"/>
    <mergeCell ref="H11:I11"/>
    <mergeCell ref="J11:K11"/>
    <mergeCell ref="C9:K9"/>
    <mergeCell ref="K2:M2"/>
    <mergeCell ref="K3:M3"/>
    <mergeCell ref="B5:M5"/>
    <mergeCell ref="B6:K6"/>
    <mergeCell ref="B7:K7"/>
  </mergeCells>
  <conditionalFormatting sqref="D14:M14">
    <cfRule type="cellIs" dxfId="0" priority="1" stopIfTrue="1" operator="equal">
      <formula>0</formula>
    </cfRule>
  </conditionalFormatting>
  <printOptions horizontalCentered="1"/>
  <pageMargins left="0.11811023622047245" right="0.11811023622047245" top="0.15748031496062992" bottom="0.15748031496062992" header="0.11811023622047245" footer="0.11811023622047245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5"/>
  <sheetViews>
    <sheetView showGridLines="0" zoomScale="80" zoomScaleNormal="80" zoomScaleSheetLayoutView="80" workbookViewId="0">
      <selection activeCell="B6" sqref="B6:F6"/>
    </sheetView>
  </sheetViews>
  <sheetFormatPr defaultRowHeight="12.75" x14ac:dyDescent="0.2"/>
  <cols>
    <col min="1" max="1" width="6" style="81" customWidth="1"/>
    <col min="2" max="2" width="7.42578125" style="81" customWidth="1"/>
    <col min="3" max="3" width="51.42578125" style="81" customWidth="1"/>
    <col min="4" max="4" width="25.7109375" style="81" customWidth="1"/>
    <col min="5" max="5" width="25.5703125" style="81" customWidth="1"/>
    <col min="6" max="6" width="27.28515625" style="81" customWidth="1"/>
    <col min="7" max="7" width="6" style="81" customWidth="1"/>
    <col min="8" max="8" width="24.140625" style="81" customWidth="1"/>
    <col min="9" max="9" width="7.7109375" style="81" customWidth="1"/>
    <col min="10" max="16384" width="9.140625" style="81"/>
  </cols>
  <sheetData>
    <row r="1" spans="2:9" s="258" customFormat="1" x14ac:dyDescent="0.2"/>
    <row r="2" spans="2:9" s="258" customFormat="1" ht="20.25" customHeight="1" x14ac:dyDescent="0.25">
      <c r="D2" s="202"/>
      <c r="E2" s="503" t="s">
        <v>488</v>
      </c>
      <c r="F2" s="504"/>
      <c r="G2" s="496"/>
      <c r="H2" s="497"/>
      <c r="I2" s="202"/>
    </row>
    <row r="3" spans="2:9" s="258" customFormat="1" ht="36" customHeight="1" x14ac:dyDescent="0.25">
      <c r="D3" s="202"/>
      <c r="E3" s="505" t="s">
        <v>466</v>
      </c>
      <c r="F3" s="506"/>
      <c r="G3" s="259"/>
      <c r="H3" s="260"/>
      <c r="I3" s="202"/>
    </row>
    <row r="4" spans="2:9" s="258" customFormat="1" ht="19.5" customHeight="1" x14ac:dyDescent="0.2">
      <c r="D4" s="261"/>
      <c r="E4" s="260"/>
      <c r="F4" s="260"/>
      <c r="G4" s="261"/>
      <c r="H4" s="261"/>
      <c r="I4" s="261"/>
    </row>
    <row r="5" spans="2:9" s="258" customFormat="1" ht="30" customHeight="1" x14ac:dyDescent="0.2">
      <c r="B5" s="488" t="s">
        <v>186</v>
      </c>
      <c r="C5" s="489"/>
      <c r="D5" s="489"/>
      <c r="E5" s="489"/>
      <c r="F5" s="489"/>
      <c r="G5" s="201"/>
      <c r="H5" s="201"/>
      <c r="I5" s="261"/>
    </row>
    <row r="6" spans="2:9" ht="15" customHeight="1" x14ac:dyDescent="0.25">
      <c r="B6" s="490" t="s">
        <v>345</v>
      </c>
      <c r="C6" s="491"/>
      <c r="D6" s="491"/>
      <c r="E6" s="491"/>
      <c r="F6" s="491"/>
      <c r="G6" s="87"/>
      <c r="H6" s="87"/>
      <c r="I6" s="86"/>
    </row>
    <row r="7" spans="2:9" ht="19.5" customHeight="1" x14ac:dyDescent="0.25">
      <c r="B7" s="492" t="s">
        <v>171</v>
      </c>
      <c r="C7" s="491"/>
      <c r="D7" s="491"/>
      <c r="E7" s="491"/>
      <c r="F7" s="491"/>
      <c r="G7" s="83"/>
      <c r="H7" s="83"/>
      <c r="I7" s="86"/>
    </row>
    <row r="8" spans="2:9" ht="24.75" customHeight="1" x14ac:dyDescent="0.3">
      <c r="B8" s="407"/>
      <c r="C8" s="407"/>
      <c r="D8" s="407"/>
      <c r="E8" s="407"/>
      <c r="F8" s="407"/>
      <c r="G8" s="86"/>
      <c r="H8" s="86"/>
      <c r="I8" s="86"/>
    </row>
    <row r="9" spans="2:9" ht="15" customHeight="1" x14ac:dyDescent="0.25">
      <c r="B9" s="493" t="s">
        <v>542</v>
      </c>
      <c r="C9" s="494"/>
      <c r="D9" s="494"/>
      <c r="E9" s="494"/>
      <c r="F9" s="495"/>
      <c r="G9" s="86"/>
      <c r="H9" s="86"/>
      <c r="I9" s="86"/>
    </row>
    <row r="11" spans="2:9" ht="16.5" x14ac:dyDescent="0.25">
      <c r="F11" s="34" t="s">
        <v>122</v>
      </c>
      <c r="H11" s="88"/>
    </row>
    <row r="12" spans="2:9" s="258" customFormat="1" ht="60" customHeight="1" x14ac:dyDescent="0.2">
      <c r="B12" s="97" t="s">
        <v>90</v>
      </c>
      <c r="C12" s="97" t="s">
        <v>168</v>
      </c>
      <c r="D12" s="30" t="s">
        <v>191</v>
      </c>
      <c r="E12" s="30" t="s">
        <v>184</v>
      </c>
      <c r="F12" s="30" t="s">
        <v>185</v>
      </c>
      <c r="G12" s="262"/>
      <c r="H12" s="262"/>
      <c r="I12" s="261"/>
    </row>
    <row r="13" spans="2:9" s="258" customFormat="1" ht="20.25" customHeight="1" x14ac:dyDescent="0.2">
      <c r="B13" s="98" t="s">
        <v>107</v>
      </c>
      <c r="C13" s="98" t="s">
        <v>6</v>
      </c>
      <c r="D13" s="98">
        <v>1</v>
      </c>
      <c r="E13" s="98">
        <v>2</v>
      </c>
      <c r="F13" s="98">
        <v>3</v>
      </c>
      <c r="G13" s="263"/>
      <c r="H13" s="263"/>
      <c r="I13" s="261"/>
    </row>
    <row r="14" spans="2:9" s="258" customFormat="1" ht="25.5" customHeight="1" x14ac:dyDescent="0.2">
      <c r="B14" s="499" t="s">
        <v>329</v>
      </c>
      <c r="C14" s="500"/>
      <c r="D14" s="500"/>
      <c r="E14" s="500"/>
      <c r="F14" s="501"/>
      <c r="G14" s="264"/>
      <c r="H14" s="264"/>
      <c r="I14" s="265"/>
    </row>
    <row r="15" spans="2:9" ht="27.75" customHeight="1" x14ac:dyDescent="0.2">
      <c r="B15" s="89" t="s">
        <v>124</v>
      </c>
      <c r="C15" s="90"/>
      <c r="D15" s="79"/>
      <c r="E15" s="79"/>
      <c r="F15" s="79"/>
      <c r="G15" s="29"/>
      <c r="H15" s="29"/>
      <c r="I15" s="15"/>
    </row>
    <row r="16" spans="2:9" ht="24" customHeight="1" x14ac:dyDescent="0.2">
      <c r="B16" s="89" t="s">
        <v>108</v>
      </c>
      <c r="C16" s="90"/>
      <c r="D16" s="79"/>
      <c r="E16" s="79"/>
      <c r="F16" s="79"/>
      <c r="G16" s="29"/>
      <c r="H16" s="29"/>
      <c r="I16" s="15"/>
    </row>
    <row r="17" spans="2:9" ht="24" customHeight="1" x14ac:dyDescent="0.2">
      <c r="B17" s="91"/>
      <c r="C17" s="92"/>
      <c r="D17" s="79"/>
      <c r="E17" s="79"/>
      <c r="F17" s="79"/>
      <c r="G17" s="29"/>
      <c r="H17" s="29"/>
      <c r="I17" s="15"/>
    </row>
    <row r="18" spans="2:9" ht="28.5" customHeight="1" x14ac:dyDescent="0.2">
      <c r="B18" s="91"/>
      <c r="C18" s="92"/>
      <c r="D18" s="79"/>
      <c r="E18" s="79"/>
      <c r="F18" s="79"/>
      <c r="G18" s="29"/>
      <c r="H18" s="29"/>
      <c r="I18" s="15"/>
    </row>
    <row r="19" spans="2:9" ht="29.25" customHeight="1" x14ac:dyDescent="0.2">
      <c r="B19" s="89"/>
      <c r="C19" s="90"/>
      <c r="D19" s="79"/>
      <c r="E19" s="79"/>
      <c r="F19" s="79"/>
      <c r="G19" s="29"/>
      <c r="H19" s="29"/>
      <c r="I19" s="15"/>
    </row>
    <row r="20" spans="2:9" s="85" customFormat="1" ht="21.75" customHeight="1" x14ac:dyDescent="0.2">
      <c r="B20" s="18"/>
      <c r="C20" s="17"/>
      <c r="D20" s="16"/>
      <c r="E20" s="16"/>
      <c r="F20" s="16"/>
      <c r="G20" s="16"/>
      <c r="H20" s="16"/>
      <c r="I20" s="16"/>
    </row>
    <row r="21" spans="2:9" ht="22.5" customHeight="1" x14ac:dyDescent="0.25">
      <c r="B21" s="507" t="s">
        <v>592</v>
      </c>
      <c r="C21" s="507"/>
      <c r="D21" s="507"/>
      <c r="E21" s="382"/>
      <c r="F21" s="382"/>
      <c r="G21" s="85"/>
      <c r="H21" s="85"/>
      <c r="I21" s="85"/>
    </row>
    <row r="22" spans="2:9" ht="15.75" customHeight="1" x14ac:dyDescent="0.2">
      <c r="B22" s="507"/>
      <c r="C22" s="507"/>
      <c r="D22" s="507"/>
      <c r="E22" s="508" t="s">
        <v>14</v>
      </c>
      <c r="F22" s="508"/>
      <c r="G22" s="502"/>
      <c r="H22" s="502"/>
      <c r="I22" s="13"/>
    </row>
    <row r="23" spans="2:9" x14ac:dyDescent="0.2">
      <c r="D23" s="82"/>
      <c r="F23" s="85"/>
      <c r="G23" s="85"/>
      <c r="H23" s="85"/>
      <c r="I23" s="85"/>
    </row>
    <row r="24" spans="2:9" ht="24.75" customHeight="1" x14ac:dyDescent="0.25">
      <c r="B24" s="498" t="s">
        <v>593</v>
      </c>
      <c r="C24" s="498"/>
      <c r="D24" s="84"/>
      <c r="E24" s="382"/>
      <c r="F24" s="382"/>
      <c r="G24" s="85"/>
      <c r="H24" s="85"/>
      <c r="I24" s="85"/>
    </row>
    <row r="25" spans="2:9" ht="17.25" customHeight="1" x14ac:dyDescent="0.2">
      <c r="B25" s="498"/>
      <c r="C25" s="498"/>
      <c r="D25" s="14"/>
      <c r="E25" s="508" t="s">
        <v>14</v>
      </c>
      <c r="F25" s="508"/>
      <c r="G25" s="502"/>
      <c r="H25" s="502"/>
      <c r="I25" s="13"/>
    </row>
    <row r="26" spans="2:9" ht="19.5" customHeight="1" x14ac:dyDescent="0.2">
      <c r="G26" s="85"/>
      <c r="H26" s="85"/>
    </row>
    <row r="27" spans="2:9" ht="24" customHeight="1" x14ac:dyDescent="0.25">
      <c r="B27" s="487" t="s">
        <v>594</v>
      </c>
      <c r="C27" s="487"/>
      <c r="D27" s="479" t="s">
        <v>170</v>
      </c>
      <c r="E27" s="479"/>
      <c r="F27" s="479"/>
      <c r="G27" s="93"/>
      <c r="H27" s="93"/>
      <c r="I27" s="94"/>
    </row>
    <row r="28" spans="2:9" x14ac:dyDescent="0.2">
      <c r="G28" s="85"/>
      <c r="H28" s="85"/>
    </row>
    <row r="29" spans="2:9" x14ac:dyDescent="0.2">
      <c r="G29" s="85"/>
      <c r="H29" s="85"/>
    </row>
    <row r="31" spans="2:9" ht="12" customHeight="1" x14ac:dyDescent="0.2"/>
    <row r="38" spans="3:9" ht="16.5" x14ac:dyDescent="0.25">
      <c r="C38" s="95"/>
      <c r="D38" s="96"/>
      <c r="E38" s="96"/>
      <c r="F38" s="96"/>
      <c r="G38" s="96"/>
      <c r="H38" s="96"/>
      <c r="I38" s="96"/>
    </row>
    <row r="39" spans="3:9" ht="16.5" x14ac:dyDescent="0.25">
      <c r="C39" s="95"/>
      <c r="D39" s="96"/>
      <c r="E39" s="96"/>
      <c r="F39" s="96"/>
      <c r="G39" s="96"/>
      <c r="H39" s="96"/>
      <c r="I39" s="96"/>
    </row>
    <row r="40" spans="3:9" ht="16.5" x14ac:dyDescent="0.25">
      <c r="C40" s="95"/>
      <c r="D40" s="96"/>
      <c r="E40" s="96"/>
      <c r="F40" s="96"/>
      <c r="G40" s="96"/>
      <c r="H40" s="96"/>
      <c r="I40" s="96"/>
    </row>
    <row r="41" spans="3:9" ht="16.5" x14ac:dyDescent="0.25">
      <c r="C41" s="95"/>
      <c r="D41" s="96"/>
      <c r="E41" s="96"/>
      <c r="F41" s="96"/>
      <c r="G41" s="96"/>
      <c r="H41" s="96"/>
      <c r="I41" s="96"/>
    </row>
    <row r="42" spans="3:9" ht="16.5" x14ac:dyDescent="0.25">
      <c r="C42" s="95"/>
      <c r="D42" s="96"/>
      <c r="E42" s="96"/>
      <c r="F42" s="96"/>
      <c r="G42" s="96"/>
      <c r="H42" s="96"/>
      <c r="I42" s="96"/>
    </row>
    <row r="43" spans="3:9" ht="16.5" x14ac:dyDescent="0.25">
      <c r="C43" s="95"/>
      <c r="D43" s="96"/>
      <c r="E43" s="96"/>
      <c r="F43" s="96"/>
      <c r="G43" s="96"/>
      <c r="H43" s="96"/>
      <c r="I43" s="96"/>
    </row>
    <row r="44" spans="3:9" ht="16.5" x14ac:dyDescent="0.25">
      <c r="C44" s="95"/>
      <c r="D44" s="96"/>
      <c r="E44" s="96"/>
      <c r="F44" s="96"/>
      <c r="G44" s="96"/>
      <c r="H44" s="96"/>
      <c r="I44" s="96"/>
    </row>
    <row r="45" spans="3:9" ht="16.5" x14ac:dyDescent="0.25">
      <c r="C45" s="95"/>
      <c r="D45" s="96"/>
      <c r="E45" s="96"/>
      <c r="F45" s="96"/>
      <c r="G45" s="96"/>
      <c r="H45" s="96"/>
      <c r="I45" s="96"/>
    </row>
    <row r="46" spans="3:9" ht="16.5" x14ac:dyDescent="0.25">
      <c r="C46" s="95"/>
      <c r="D46" s="96"/>
      <c r="E46" s="96"/>
      <c r="F46" s="96"/>
      <c r="G46" s="96"/>
      <c r="H46" s="96"/>
      <c r="I46" s="96"/>
    </row>
    <row r="47" spans="3:9" ht="16.5" x14ac:dyDescent="0.25">
      <c r="C47" s="95"/>
      <c r="D47" s="96"/>
      <c r="E47" s="96"/>
      <c r="F47" s="96"/>
      <c r="G47" s="96"/>
      <c r="H47" s="96"/>
      <c r="I47" s="96"/>
    </row>
    <row r="48" spans="3:9" ht="16.5" x14ac:dyDescent="0.25">
      <c r="C48" s="95"/>
      <c r="D48" s="96"/>
      <c r="E48" s="96"/>
      <c r="F48" s="96"/>
      <c r="G48" s="96"/>
      <c r="H48" s="96"/>
      <c r="I48" s="96"/>
    </row>
    <row r="49" spans="3:9" ht="16.5" x14ac:dyDescent="0.25">
      <c r="C49" s="95"/>
      <c r="D49" s="96"/>
      <c r="E49" s="96"/>
      <c r="F49" s="96"/>
      <c r="G49" s="96"/>
      <c r="H49" s="96"/>
      <c r="I49" s="96"/>
    </row>
    <row r="50" spans="3:9" ht="16.5" x14ac:dyDescent="0.25">
      <c r="C50" s="95"/>
      <c r="D50" s="96"/>
      <c r="E50" s="96"/>
      <c r="F50" s="96"/>
      <c r="G50" s="96"/>
      <c r="H50" s="96"/>
      <c r="I50" s="96"/>
    </row>
    <row r="51" spans="3:9" ht="16.5" x14ac:dyDescent="0.25">
      <c r="C51" s="95"/>
      <c r="D51" s="96"/>
      <c r="E51" s="96"/>
      <c r="F51" s="96"/>
      <c r="G51" s="96"/>
      <c r="H51" s="96"/>
      <c r="I51" s="96"/>
    </row>
    <row r="52" spans="3:9" ht="16.5" x14ac:dyDescent="0.25">
      <c r="C52" s="95"/>
      <c r="D52" s="96"/>
      <c r="E52" s="96"/>
      <c r="F52" s="96"/>
      <c r="G52" s="96"/>
      <c r="H52" s="96"/>
      <c r="I52" s="96"/>
    </row>
    <row r="53" spans="3:9" ht="16.5" x14ac:dyDescent="0.25">
      <c r="C53" s="95"/>
      <c r="D53" s="96"/>
      <c r="E53" s="96"/>
      <c r="F53" s="96"/>
      <c r="G53" s="96"/>
      <c r="H53" s="96"/>
      <c r="I53" s="96"/>
    </row>
    <row r="54" spans="3:9" ht="16.5" x14ac:dyDescent="0.25">
      <c r="C54" s="95"/>
      <c r="D54" s="96"/>
      <c r="E54" s="96"/>
      <c r="F54" s="96"/>
      <c r="G54" s="96"/>
      <c r="H54" s="96"/>
      <c r="I54" s="96"/>
    </row>
    <row r="55" spans="3:9" ht="16.5" x14ac:dyDescent="0.25">
      <c r="C55" s="95"/>
      <c r="D55" s="96"/>
      <c r="E55" s="96"/>
      <c r="F55" s="96"/>
      <c r="G55" s="96"/>
      <c r="H55" s="96"/>
      <c r="I55" s="96"/>
    </row>
    <row r="56" spans="3:9" ht="16.5" x14ac:dyDescent="0.25">
      <c r="C56" s="95"/>
      <c r="D56" s="96"/>
      <c r="E56" s="96"/>
      <c r="F56" s="96"/>
      <c r="G56" s="96"/>
      <c r="H56" s="96"/>
      <c r="I56" s="96"/>
    </row>
    <row r="57" spans="3:9" ht="16.5" x14ac:dyDescent="0.25">
      <c r="C57" s="95"/>
      <c r="D57" s="96"/>
      <c r="E57" s="96"/>
      <c r="F57" s="96"/>
      <c r="G57" s="96"/>
      <c r="H57" s="96"/>
      <c r="I57" s="96"/>
    </row>
    <row r="58" spans="3:9" ht="16.5" x14ac:dyDescent="0.25">
      <c r="C58" s="95"/>
      <c r="D58" s="96"/>
      <c r="E58" s="96"/>
      <c r="F58" s="96"/>
      <c r="G58" s="96"/>
      <c r="H58" s="96"/>
      <c r="I58" s="96"/>
    </row>
    <row r="59" spans="3:9" ht="16.5" x14ac:dyDescent="0.25">
      <c r="C59" s="95"/>
      <c r="D59" s="96"/>
      <c r="E59" s="96"/>
      <c r="F59" s="96"/>
      <c r="G59" s="96"/>
      <c r="H59" s="96"/>
      <c r="I59" s="96"/>
    </row>
    <row r="60" spans="3:9" ht="16.5" x14ac:dyDescent="0.25">
      <c r="C60" s="95"/>
      <c r="D60" s="96"/>
      <c r="E60" s="96"/>
      <c r="F60" s="96"/>
      <c r="G60" s="96"/>
      <c r="H60" s="96"/>
      <c r="I60" s="96"/>
    </row>
    <row r="61" spans="3:9" ht="16.5" x14ac:dyDescent="0.25">
      <c r="C61" s="95"/>
      <c r="D61" s="96"/>
      <c r="E61" s="96"/>
      <c r="F61" s="96"/>
      <c r="G61" s="96"/>
      <c r="H61" s="96"/>
      <c r="I61" s="96"/>
    </row>
    <row r="62" spans="3:9" ht="16.5" x14ac:dyDescent="0.25">
      <c r="C62" s="95"/>
      <c r="D62" s="96"/>
      <c r="E62" s="96"/>
      <c r="F62" s="96"/>
      <c r="G62" s="96"/>
      <c r="H62" s="96"/>
      <c r="I62" s="96"/>
    </row>
    <row r="63" spans="3:9" ht="16.5" x14ac:dyDescent="0.25">
      <c r="C63" s="95"/>
      <c r="D63" s="96"/>
      <c r="E63" s="96"/>
      <c r="F63" s="96"/>
      <c r="G63" s="96"/>
      <c r="H63" s="96"/>
      <c r="I63" s="96"/>
    </row>
    <row r="64" spans="3:9" ht="16.5" x14ac:dyDescent="0.25">
      <c r="C64" s="95"/>
    </row>
    <row r="65" spans="3:3" ht="16.5" x14ac:dyDescent="0.25">
      <c r="C65" s="95"/>
    </row>
    <row r="66" spans="3:3" ht="16.5" x14ac:dyDescent="0.25">
      <c r="C66" s="95"/>
    </row>
    <row r="67" spans="3:3" ht="16.5" x14ac:dyDescent="0.25">
      <c r="C67" s="95"/>
    </row>
    <row r="68" spans="3:3" ht="16.5" x14ac:dyDescent="0.25">
      <c r="C68" s="95"/>
    </row>
    <row r="69" spans="3:3" ht="16.5" x14ac:dyDescent="0.25">
      <c r="C69" s="95"/>
    </row>
    <row r="70" spans="3:3" ht="16.5" x14ac:dyDescent="0.25">
      <c r="C70" s="95"/>
    </row>
    <row r="71" spans="3:3" ht="16.5" x14ac:dyDescent="0.25">
      <c r="C71" s="95"/>
    </row>
    <row r="72" spans="3:3" ht="16.5" x14ac:dyDescent="0.25">
      <c r="C72" s="95"/>
    </row>
    <row r="73" spans="3:3" ht="16.5" x14ac:dyDescent="0.25">
      <c r="C73" s="95"/>
    </row>
    <row r="74" spans="3:3" ht="16.5" x14ac:dyDescent="0.25">
      <c r="C74" s="95"/>
    </row>
    <row r="75" spans="3:3" ht="16.5" x14ac:dyDescent="0.25">
      <c r="C75" s="95"/>
    </row>
    <row r="76" spans="3:3" ht="16.5" x14ac:dyDescent="0.25">
      <c r="C76" s="95"/>
    </row>
    <row r="77" spans="3:3" ht="16.5" x14ac:dyDescent="0.25">
      <c r="C77" s="95"/>
    </row>
    <row r="78" spans="3:3" ht="16.5" x14ac:dyDescent="0.25">
      <c r="C78" s="95"/>
    </row>
    <row r="79" spans="3:3" ht="16.5" x14ac:dyDescent="0.25">
      <c r="C79" s="95"/>
    </row>
    <row r="80" spans="3:3" ht="16.5" x14ac:dyDescent="0.25">
      <c r="C80" s="95"/>
    </row>
    <row r="81" spans="3:3" ht="16.5" x14ac:dyDescent="0.25">
      <c r="C81" s="95"/>
    </row>
    <row r="82" spans="3:3" ht="16.5" x14ac:dyDescent="0.25">
      <c r="C82" s="95"/>
    </row>
    <row r="83" spans="3:3" ht="16.5" x14ac:dyDescent="0.25">
      <c r="C83" s="95"/>
    </row>
    <row r="84" spans="3:3" ht="16.5" x14ac:dyDescent="0.25">
      <c r="C84" s="95"/>
    </row>
    <row r="85" spans="3:3" ht="16.5" x14ac:dyDescent="0.25">
      <c r="C85" s="95"/>
    </row>
    <row r="86" spans="3:3" ht="16.5" x14ac:dyDescent="0.25">
      <c r="C86" s="95"/>
    </row>
    <row r="87" spans="3:3" ht="16.5" x14ac:dyDescent="0.25">
      <c r="C87" s="95"/>
    </row>
    <row r="88" spans="3:3" ht="16.5" x14ac:dyDescent="0.25">
      <c r="C88" s="95"/>
    </row>
    <row r="89" spans="3:3" ht="16.5" x14ac:dyDescent="0.25">
      <c r="C89" s="95"/>
    </row>
    <row r="90" spans="3:3" ht="16.5" x14ac:dyDescent="0.25">
      <c r="C90" s="95"/>
    </row>
    <row r="91" spans="3:3" ht="16.5" x14ac:dyDescent="0.25">
      <c r="C91" s="95"/>
    </row>
    <row r="92" spans="3:3" ht="16.5" x14ac:dyDescent="0.25">
      <c r="C92" s="95"/>
    </row>
    <row r="93" spans="3:3" ht="16.5" x14ac:dyDescent="0.25">
      <c r="C93" s="95"/>
    </row>
    <row r="94" spans="3:3" ht="16.5" x14ac:dyDescent="0.25">
      <c r="C94" s="95"/>
    </row>
    <row r="95" spans="3:3" ht="16.5" x14ac:dyDescent="0.25">
      <c r="C95" s="95"/>
    </row>
  </sheetData>
  <sheetProtection insertRows="0" selectLockedCells="1"/>
  <mergeCells count="19">
    <mergeCell ref="G2:H2"/>
    <mergeCell ref="B24:C25"/>
    <mergeCell ref="B14:F14"/>
    <mergeCell ref="G25:H25"/>
    <mergeCell ref="G22:H22"/>
    <mergeCell ref="E2:F2"/>
    <mergeCell ref="E3:F3"/>
    <mergeCell ref="B21:D22"/>
    <mergeCell ref="E22:F22"/>
    <mergeCell ref="E25:F25"/>
    <mergeCell ref="B27:C27"/>
    <mergeCell ref="B5:F5"/>
    <mergeCell ref="B6:F6"/>
    <mergeCell ref="B7:F7"/>
    <mergeCell ref="B9:F9"/>
    <mergeCell ref="B8:F8"/>
    <mergeCell ref="D27:F27"/>
    <mergeCell ref="E21:F21"/>
    <mergeCell ref="E24:F24"/>
  </mergeCells>
  <phoneticPr fontId="15" type="noConversion"/>
  <pageMargins left="0.74803149606299213" right="0.39370078740157483" top="0.43307086614173229" bottom="0.98425196850393704" header="0.51181102362204722" footer="0.51181102362204722"/>
  <pageSetup paperSize="9" scale="62" orientation="portrait" r:id="rId1"/>
  <headerFooter alignWithMargins="0"/>
  <ignoredErrors>
    <ignoredError sqref="B1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showGridLines="0" zoomScale="90" zoomScaleNormal="90" workbookViewId="0">
      <selection activeCell="B17" sqref="B17"/>
    </sheetView>
  </sheetViews>
  <sheetFormatPr defaultRowHeight="12.75" x14ac:dyDescent="0.2"/>
  <cols>
    <col min="1" max="1" width="9.140625" style="270" customWidth="1"/>
    <col min="2" max="2" width="83.85546875" style="270" customWidth="1"/>
    <col min="3" max="3" width="10.5703125" style="270" customWidth="1"/>
    <col min="4" max="4" width="15.28515625" style="270" customWidth="1"/>
    <col min="5" max="6" width="25.5703125" style="270" customWidth="1"/>
    <col min="7" max="7" width="4.7109375" style="270" customWidth="1"/>
    <col min="8" max="16384" width="9.140625" style="270"/>
  </cols>
  <sheetData>
    <row r="2" spans="1:6" ht="15.75" x14ac:dyDescent="0.2">
      <c r="E2" s="519" t="s">
        <v>606</v>
      </c>
      <c r="F2" s="519"/>
    </row>
    <row r="3" spans="1:6" ht="51.75" customHeight="1" x14ac:dyDescent="0.2">
      <c r="E3" s="519" t="s">
        <v>466</v>
      </c>
      <c r="F3" s="519"/>
    </row>
    <row r="5" spans="1:6" ht="29.25" customHeight="1" x14ac:dyDescent="0.2">
      <c r="A5" s="520" t="s">
        <v>465</v>
      </c>
      <c r="B5" s="520"/>
      <c r="C5" s="520"/>
      <c r="D5" s="520"/>
      <c r="E5" s="520"/>
      <c r="F5" s="520"/>
    </row>
    <row r="6" spans="1:6" x14ac:dyDescent="0.2">
      <c r="A6" s="514"/>
      <c r="B6" s="514"/>
      <c r="C6" s="514"/>
      <c r="D6" s="514"/>
      <c r="E6" s="514"/>
      <c r="F6" s="514"/>
    </row>
    <row r="7" spans="1:6" x14ac:dyDescent="0.2">
      <c r="A7" s="515" t="s">
        <v>171</v>
      </c>
      <c r="B7" s="515"/>
      <c r="C7" s="515"/>
      <c r="D7" s="515"/>
      <c r="E7" s="515"/>
      <c r="F7" s="515"/>
    </row>
    <row r="8" spans="1:6" x14ac:dyDescent="0.2">
      <c r="A8" s="514"/>
      <c r="B8" s="514"/>
      <c r="C8" s="514"/>
      <c r="D8" s="514"/>
      <c r="E8" s="514"/>
      <c r="F8" s="514"/>
    </row>
    <row r="9" spans="1:6" x14ac:dyDescent="0.2">
      <c r="A9" s="515" t="s">
        <v>607</v>
      </c>
      <c r="B9" s="515"/>
      <c r="C9" s="515"/>
      <c r="D9" s="515"/>
      <c r="E9" s="515"/>
      <c r="F9" s="515"/>
    </row>
    <row r="12" spans="1:6" ht="15.75" customHeight="1" x14ac:dyDescent="0.2">
      <c r="A12" s="372" t="s">
        <v>90</v>
      </c>
      <c r="B12" s="341" t="s">
        <v>192</v>
      </c>
      <c r="C12" s="517" t="s">
        <v>144</v>
      </c>
      <c r="D12" s="372" t="s">
        <v>4</v>
      </c>
      <c r="E12" s="372" t="s">
        <v>22</v>
      </c>
      <c r="F12" s="372"/>
    </row>
    <row r="13" spans="1:6" ht="30.75" customHeight="1" x14ac:dyDescent="0.2">
      <c r="A13" s="516"/>
      <c r="B13" s="341"/>
      <c r="C13" s="517"/>
      <c r="D13" s="518"/>
      <c r="E13" s="269" t="s">
        <v>454</v>
      </c>
      <c r="F13" s="272" t="s">
        <v>5</v>
      </c>
    </row>
    <row r="14" spans="1:6" ht="15.75" x14ac:dyDescent="0.2">
      <c r="A14" s="271" t="s">
        <v>9</v>
      </c>
      <c r="B14" s="271" t="s">
        <v>6</v>
      </c>
      <c r="C14" s="271" t="s">
        <v>89</v>
      </c>
      <c r="D14" s="271" t="s">
        <v>145</v>
      </c>
      <c r="E14" s="271">
        <v>1</v>
      </c>
      <c r="F14" s="271">
        <v>2</v>
      </c>
    </row>
    <row r="15" spans="1:6" ht="19.5" customHeight="1" x14ac:dyDescent="0.2">
      <c r="A15" s="61" t="s">
        <v>124</v>
      </c>
      <c r="B15" s="273" t="s">
        <v>577</v>
      </c>
      <c r="C15" s="271" t="s">
        <v>122</v>
      </c>
      <c r="D15" s="287" t="s">
        <v>26</v>
      </c>
      <c r="E15" s="283">
        <f>E17+E18+E19+E20+E21</f>
        <v>0</v>
      </c>
      <c r="F15" s="283">
        <f>F16+F18+F19+F20+F21</f>
        <v>0</v>
      </c>
    </row>
    <row r="16" spans="1:6" ht="15.75" x14ac:dyDescent="0.2">
      <c r="A16" s="61" t="s">
        <v>91</v>
      </c>
      <c r="B16" s="274" t="s">
        <v>608</v>
      </c>
      <c r="C16" s="271" t="s">
        <v>122</v>
      </c>
      <c r="D16" s="287" t="s">
        <v>27</v>
      </c>
      <c r="E16" s="278" t="s">
        <v>8</v>
      </c>
      <c r="F16" s="285"/>
    </row>
    <row r="17" spans="1:6" ht="15.75" x14ac:dyDescent="0.2">
      <c r="A17" s="61" t="s">
        <v>97</v>
      </c>
      <c r="B17" s="274" t="s">
        <v>609</v>
      </c>
      <c r="C17" s="271" t="s">
        <v>122</v>
      </c>
      <c r="D17" s="287" t="s">
        <v>28</v>
      </c>
      <c r="E17" s="285"/>
      <c r="F17" s="278" t="s">
        <v>8</v>
      </c>
    </row>
    <row r="18" spans="1:6" ht="31.5" x14ac:dyDescent="0.2">
      <c r="A18" s="61" t="s">
        <v>98</v>
      </c>
      <c r="B18" s="274" t="s">
        <v>610</v>
      </c>
      <c r="C18" s="271" t="s">
        <v>122</v>
      </c>
      <c r="D18" s="287" t="s">
        <v>30</v>
      </c>
      <c r="E18" s="285"/>
      <c r="F18" s="285"/>
    </row>
    <row r="19" spans="1:6" ht="31.5" x14ac:dyDescent="0.2">
      <c r="A19" s="61" t="s">
        <v>99</v>
      </c>
      <c r="B19" s="274" t="s">
        <v>611</v>
      </c>
      <c r="C19" s="271" t="s">
        <v>122</v>
      </c>
      <c r="D19" s="287" t="s">
        <v>32</v>
      </c>
      <c r="E19" s="285"/>
      <c r="F19" s="285"/>
    </row>
    <row r="20" spans="1:6" ht="31.5" x14ac:dyDescent="0.2">
      <c r="A20" s="61" t="s">
        <v>100</v>
      </c>
      <c r="B20" s="274" t="s">
        <v>612</v>
      </c>
      <c r="C20" s="271" t="s">
        <v>122</v>
      </c>
      <c r="D20" s="287" t="s">
        <v>33</v>
      </c>
      <c r="E20" s="285"/>
      <c r="F20" s="285"/>
    </row>
    <row r="21" spans="1:6" ht="31.5" x14ac:dyDescent="0.2">
      <c r="A21" s="61" t="s">
        <v>287</v>
      </c>
      <c r="B21" s="274" t="s">
        <v>613</v>
      </c>
      <c r="C21" s="271" t="s">
        <v>122</v>
      </c>
      <c r="D21" s="287" t="s">
        <v>35</v>
      </c>
      <c r="E21" s="285"/>
      <c r="F21" s="285"/>
    </row>
    <row r="22" spans="1:6" ht="15.75" x14ac:dyDescent="0.2">
      <c r="A22" s="61" t="s">
        <v>125</v>
      </c>
      <c r="B22" s="275" t="s">
        <v>614</v>
      </c>
      <c r="C22" s="271" t="s">
        <v>122</v>
      </c>
      <c r="D22" s="287" t="s">
        <v>37</v>
      </c>
      <c r="E22" s="278" t="s">
        <v>8</v>
      </c>
      <c r="F22" s="283">
        <f>F23+F24</f>
        <v>0</v>
      </c>
    </row>
    <row r="23" spans="1:6" ht="31.5" x14ac:dyDescent="0.2">
      <c r="A23" s="61" t="s">
        <v>92</v>
      </c>
      <c r="B23" s="276" t="s">
        <v>615</v>
      </c>
      <c r="C23" s="271" t="s">
        <v>122</v>
      </c>
      <c r="D23" s="287" t="s">
        <v>39</v>
      </c>
      <c r="E23" s="278" t="s">
        <v>8</v>
      </c>
      <c r="F23" s="284">
        <f>'2-НКРЕКП-розподіл_ее'!G78+'Додаток 8'!F26-'Додаток 8'!F32+'Додаток 8'!F38-'Додаток 8'!F16</f>
        <v>0</v>
      </c>
    </row>
    <row r="24" spans="1:6" ht="31.5" x14ac:dyDescent="0.2">
      <c r="A24" s="61" t="s">
        <v>93</v>
      </c>
      <c r="B24" s="276" t="s">
        <v>616</v>
      </c>
      <c r="C24" s="271" t="s">
        <v>122</v>
      </c>
      <c r="D24" s="287" t="s">
        <v>41</v>
      </c>
      <c r="E24" s="278" t="s">
        <v>8</v>
      </c>
      <c r="F24" s="284">
        <f>'2-НКРЕКП-розподіл_ее'!G79+'Додаток 8'!F27+'Додаток 8'!F28+'Додаток 8'!F29+'Додаток 8'!F30+'Додаток 8'!F39+'Додаток 8'!F40+'Додаток 8'!F41+'Додаток 8'!F42-'Додаток 8'!F33-'Додаток 8'!F34-'Додаток 8'!F35-'Додаток 8'!F36-'Додаток 8'!F18-'Додаток 8'!F19-'Додаток 8'!F20-'Додаток 8'!F21</f>
        <v>0</v>
      </c>
    </row>
    <row r="25" spans="1:6" ht="15.75" x14ac:dyDescent="0.2">
      <c r="A25" s="61" t="s">
        <v>126</v>
      </c>
      <c r="B25" s="277" t="s">
        <v>617</v>
      </c>
      <c r="C25" s="271" t="s">
        <v>122</v>
      </c>
      <c r="D25" s="287" t="s">
        <v>42</v>
      </c>
      <c r="E25" s="278" t="s">
        <v>8</v>
      </c>
      <c r="F25" s="283">
        <f>F26+F27+F28+F29+F30</f>
        <v>0</v>
      </c>
    </row>
    <row r="26" spans="1:6" ht="31.5" x14ac:dyDescent="0.2">
      <c r="A26" s="61" t="s">
        <v>101</v>
      </c>
      <c r="B26" s="111" t="s">
        <v>618</v>
      </c>
      <c r="C26" s="271" t="s">
        <v>122</v>
      </c>
      <c r="D26" s="287" t="s">
        <v>44</v>
      </c>
      <c r="E26" s="278" t="s">
        <v>8</v>
      </c>
      <c r="F26" s="286"/>
    </row>
    <row r="27" spans="1:6" ht="31.5" x14ac:dyDescent="0.2">
      <c r="A27" s="61" t="s">
        <v>102</v>
      </c>
      <c r="B27" s="111" t="s">
        <v>619</v>
      </c>
      <c r="C27" s="271" t="s">
        <v>122</v>
      </c>
      <c r="D27" s="287" t="s">
        <v>45</v>
      </c>
      <c r="E27" s="278" t="s">
        <v>8</v>
      </c>
      <c r="F27" s="286"/>
    </row>
    <row r="28" spans="1:6" ht="31.5" x14ac:dyDescent="0.2">
      <c r="A28" s="61" t="s">
        <v>103</v>
      </c>
      <c r="B28" s="111" t="s">
        <v>620</v>
      </c>
      <c r="C28" s="271" t="s">
        <v>122</v>
      </c>
      <c r="D28" s="287" t="s">
        <v>46</v>
      </c>
      <c r="E28" s="278" t="s">
        <v>8</v>
      </c>
      <c r="F28" s="286"/>
    </row>
    <row r="29" spans="1:6" ht="31.5" x14ac:dyDescent="0.2">
      <c r="A29" s="61" t="s">
        <v>104</v>
      </c>
      <c r="B29" s="111" t="s">
        <v>621</v>
      </c>
      <c r="C29" s="271" t="s">
        <v>122</v>
      </c>
      <c r="D29" s="287" t="s">
        <v>47</v>
      </c>
      <c r="E29" s="278" t="s">
        <v>8</v>
      </c>
      <c r="F29" s="286"/>
    </row>
    <row r="30" spans="1:6" ht="31.5" x14ac:dyDescent="0.2">
      <c r="A30" s="61" t="s">
        <v>105</v>
      </c>
      <c r="B30" s="111" t="s">
        <v>622</v>
      </c>
      <c r="C30" s="271" t="s">
        <v>122</v>
      </c>
      <c r="D30" s="287" t="s">
        <v>48</v>
      </c>
      <c r="E30" s="278" t="s">
        <v>8</v>
      </c>
      <c r="F30" s="286"/>
    </row>
    <row r="31" spans="1:6" ht="31.5" x14ac:dyDescent="0.2">
      <c r="A31" s="61" t="s">
        <v>109</v>
      </c>
      <c r="B31" s="277" t="s">
        <v>623</v>
      </c>
      <c r="C31" s="271" t="s">
        <v>122</v>
      </c>
      <c r="D31" s="287" t="s">
        <v>49</v>
      </c>
      <c r="E31" s="278" t="s">
        <v>8</v>
      </c>
      <c r="F31" s="283">
        <f>F32+F33+F34+F35+F36</f>
        <v>0</v>
      </c>
    </row>
    <row r="32" spans="1:6" ht="31.5" x14ac:dyDescent="0.2">
      <c r="A32" s="61" t="s">
        <v>561</v>
      </c>
      <c r="B32" s="111" t="s">
        <v>624</v>
      </c>
      <c r="C32" s="271" t="s">
        <v>122</v>
      </c>
      <c r="D32" s="287" t="s">
        <v>50</v>
      </c>
      <c r="E32" s="278" t="s">
        <v>8</v>
      </c>
      <c r="F32" s="286"/>
    </row>
    <row r="33" spans="1:6" ht="31.5" x14ac:dyDescent="0.2">
      <c r="A33" s="61" t="s">
        <v>562</v>
      </c>
      <c r="B33" s="111" t="s">
        <v>625</v>
      </c>
      <c r="C33" s="271" t="s">
        <v>122</v>
      </c>
      <c r="D33" s="287" t="s">
        <v>52</v>
      </c>
      <c r="E33" s="278" t="s">
        <v>8</v>
      </c>
      <c r="F33" s="286"/>
    </row>
    <row r="34" spans="1:6" ht="31.5" x14ac:dyDescent="0.2">
      <c r="A34" s="61" t="s">
        <v>563</v>
      </c>
      <c r="B34" s="111" t="s">
        <v>626</v>
      </c>
      <c r="C34" s="271" t="s">
        <v>122</v>
      </c>
      <c r="D34" s="287" t="s">
        <v>54</v>
      </c>
      <c r="E34" s="278" t="s">
        <v>8</v>
      </c>
      <c r="F34" s="286"/>
    </row>
    <row r="35" spans="1:6" ht="31.5" x14ac:dyDescent="0.2">
      <c r="A35" s="61" t="s">
        <v>564</v>
      </c>
      <c r="B35" s="111" t="s">
        <v>627</v>
      </c>
      <c r="C35" s="271" t="s">
        <v>122</v>
      </c>
      <c r="D35" s="287" t="s">
        <v>55</v>
      </c>
      <c r="E35" s="278" t="s">
        <v>8</v>
      </c>
      <c r="F35" s="286"/>
    </row>
    <row r="36" spans="1:6" ht="31.5" x14ac:dyDescent="0.2">
      <c r="A36" s="61" t="s">
        <v>565</v>
      </c>
      <c r="B36" s="111" t="s">
        <v>628</v>
      </c>
      <c r="C36" s="271" t="s">
        <v>122</v>
      </c>
      <c r="D36" s="287" t="s">
        <v>56</v>
      </c>
      <c r="E36" s="278" t="s">
        <v>8</v>
      </c>
      <c r="F36" s="286"/>
    </row>
    <row r="37" spans="1:6" ht="47.25" x14ac:dyDescent="0.2">
      <c r="A37" s="61" t="s">
        <v>111</v>
      </c>
      <c r="B37" s="277" t="s">
        <v>629</v>
      </c>
      <c r="C37" s="271" t="s">
        <v>122</v>
      </c>
      <c r="D37" s="287" t="s">
        <v>57</v>
      </c>
      <c r="E37" s="278" t="s">
        <v>8</v>
      </c>
      <c r="F37" s="283">
        <f>F38+F39+F40+F41+F42</f>
        <v>0</v>
      </c>
    </row>
    <row r="38" spans="1:6" ht="31.5" x14ac:dyDescent="0.2">
      <c r="A38" s="61" t="s">
        <v>531</v>
      </c>
      <c r="B38" s="111" t="s">
        <v>630</v>
      </c>
      <c r="C38" s="271" t="s">
        <v>122</v>
      </c>
      <c r="D38" s="287" t="s">
        <v>58</v>
      </c>
      <c r="E38" s="278" t="s">
        <v>8</v>
      </c>
      <c r="F38" s="286"/>
    </row>
    <row r="39" spans="1:6" ht="31.5" x14ac:dyDescent="0.2">
      <c r="A39" s="61" t="s">
        <v>532</v>
      </c>
      <c r="B39" s="111" t="s">
        <v>631</v>
      </c>
      <c r="C39" s="271" t="s">
        <v>122</v>
      </c>
      <c r="D39" s="287" t="s">
        <v>59</v>
      </c>
      <c r="E39" s="278" t="s">
        <v>8</v>
      </c>
      <c r="F39" s="286"/>
    </row>
    <row r="40" spans="1:6" ht="31.5" x14ac:dyDescent="0.2">
      <c r="A40" s="61" t="s">
        <v>533</v>
      </c>
      <c r="B40" s="111" t="s">
        <v>632</v>
      </c>
      <c r="C40" s="271" t="s">
        <v>122</v>
      </c>
      <c r="D40" s="287" t="s">
        <v>60</v>
      </c>
      <c r="E40" s="278" t="s">
        <v>8</v>
      </c>
      <c r="F40" s="286"/>
    </row>
    <row r="41" spans="1:6" ht="31.5" x14ac:dyDescent="0.2">
      <c r="A41" s="61" t="s">
        <v>534</v>
      </c>
      <c r="B41" s="111" t="s">
        <v>633</v>
      </c>
      <c r="C41" s="271" t="s">
        <v>122</v>
      </c>
      <c r="D41" s="287" t="s">
        <v>61</v>
      </c>
      <c r="E41" s="278" t="s">
        <v>8</v>
      </c>
      <c r="F41" s="286"/>
    </row>
    <row r="42" spans="1:6" ht="31.5" x14ac:dyDescent="0.2">
      <c r="A42" s="61" t="s">
        <v>634</v>
      </c>
      <c r="B42" s="111" t="s">
        <v>635</v>
      </c>
      <c r="C42" s="271" t="s">
        <v>122</v>
      </c>
      <c r="D42" s="287" t="s">
        <v>62</v>
      </c>
      <c r="E42" s="278" t="s">
        <v>8</v>
      </c>
      <c r="F42" s="286"/>
    </row>
    <row r="44" spans="1:6" x14ac:dyDescent="0.2">
      <c r="A44" s="509" t="s">
        <v>586</v>
      </c>
      <c r="B44" s="509"/>
      <c r="D44" s="513"/>
      <c r="E44" s="513"/>
    </row>
    <row r="45" spans="1:6" ht="15" x14ac:dyDescent="0.25">
      <c r="A45" s="510"/>
      <c r="B45" s="510"/>
      <c r="D45" s="390" t="s">
        <v>14</v>
      </c>
      <c r="E45" s="390"/>
    </row>
    <row r="47" spans="1:6" x14ac:dyDescent="0.2">
      <c r="A47" s="386" t="s">
        <v>587</v>
      </c>
      <c r="B47" s="386"/>
      <c r="D47" s="513"/>
      <c r="E47" s="513"/>
    </row>
    <row r="48" spans="1:6" ht="15" x14ac:dyDescent="0.2">
      <c r="A48" s="386"/>
      <c r="B48" s="386"/>
      <c r="D48" s="396" t="s">
        <v>14</v>
      </c>
      <c r="E48" s="396"/>
    </row>
    <row r="50" spans="1:6" ht="15.75" x14ac:dyDescent="0.25">
      <c r="A50" s="511" t="s">
        <v>636</v>
      </c>
      <c r="B50" s="511"/>
      <c r="C50" s="512" t="s">
        <v>637</v>
      </c>
      <c r="D50" s="512"/>
      <c r="E50" s="512"/>
      <c r="F50" s="512"/>
    </row>
  </sheetData>
  <sheetProtection password="CF42" sheet="1" objects="1" scenarios="1"/>
  <mergeCells count="20">
    <mergeCell ref="E2:F2"/>
    <mergeCell ref="E3:F3"/>
    <mergeCell ref="A5:F5"/>
    <mergeCell ref="A6:F6"/>
    <mergeCell ref="A7:F7"/>
    <mergeCell ref="A8:F8"/>
    <mergeCell ref="A9:F9"/>
    <mergeCell ref="A12:A13"/>
    <mergeCell ref="B12:B13"/>
    <mergeCell ref="C12:C13"/>
    <mergeCell ref="D12:D13"/>
    <mergeCell ref="E12:F12"/>
    <mergeCell ref="A44:B45"/>
    <mergeCell ref="D45:E45"/>
    <mergeCell ref="A47:B48"/>
    <mergeCell ref="D48:E48"/>
    <mergeCell ref="A50:B50"/>
    <mergeCell ref="C50:F50"/>
    <mergeCell ref="D47:E47"/>
    <mergeCell ref="D44:E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8</vt:i4>
      </vt:variant>
    </vt:vector>
  </HeadingPairs>
  <TitlesOfParts>
    <vt:vector size="17" baseType="lpstr">
      <vt:lpstr>2-НКРЕКП-розподіл_ее</vt:lpstr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Додаток 8</vt:lpstr>
      <vt:lpstr>'2-НКРЕКП-розподіл_ее'!Область_друку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'Додаток 5'!Область_друку</vt:lpstr>
      <vt:lpstr>'Додаток 6'!Область_друку</vt:lpstr>
      <vt:lpstr>'Додаток 7'!Область_друку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 Німенко</dc:creator>
  <cp:lastModifiedBy>Марина Мілова</cp:lastModifiedBy>
  <cp:lastPrinted>2023-01-02T09:52:11Z</cp:lastPrinted>
  <dcterms:created xsi:type="dcterms:W3CDTF">2016-11-08T09:45:42Z</dcterms:created>
  <dcterms:modified xsi:type="dcterms:W3CDTF">2025-02-26T14:01:06Z</dcterms:modified>
</cp:coreProperties>
</file>