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ZEUdLSr3p1JMp55+LSz0Ow6bvEXcjgHGY0QsFB+C/3vfNj76tsYILEdiBnfV9Md4azY6kT9qt9jACnu8S5IPTg==" workbookSaltValue="kgTAqCj3nidXSAAn93SwMw==" workbookSpinCount="100000" lockStructure="1"/>
  <bookViews>
    <workbookView xWindow="0" yWindow="0" windowWidth="28800" windowHeight="12225"/>
  </bookViews>
  <sheets>
    <sheet name="Форма № 2" sheetId="10" r:id="rId1"/>
    <sheet name="Додаток 1" sheetId="4" r:id="rId2"/>
    <sheet name="Додаток 2" sheetId="5" r:id="rId3"/>
    <sheet name="Додаток 3" sheetId="8" r:id="rId4"/>
    <sheet name="Додаток 4" sheetId="9" r:id="rId5"/>
  </sheets>
  <definedNames>
    <definedName name="_xlnm.Print_Area" localSheetId="1">'Додаток 1'!$A$1:$P$22</definedName>
    <definedName name="_xlnm.Print_Area" localSheetId="2">'Додаток 2'!$A$1:$P$23</definedName>
    <definedName name="_xlnm.Print_Area" localSheetId="3">'Додаток 3'!$A$1:$N$22</definedName>
    <definedName name="_xlnm.Print_Area" localSheetId="4">'Додаток 4'!$A$1:$N$22</definedName>
    <definedName name="_xlnm.Print_Area" localSheetId="0">'Форма № 2'!$A$1:$N$80</definedName>
  </definedNames>
  <calcPr calcId="162913"/>
</workbook>
</file>

<file path=xl/calcChain.xml><?xml version="1.0" encoding="utf-8"?>
<calcChain xmlns="http://schemas.openxmlformats.org/spreadsheetml/2006/main">
  <c r="I37" i="10" l="1"/>
  <c r="I38" i="10"/>
  <c r="I35" i="10"/>
  <c r="I36" i="10"/>
  <c r="I31" i="10"/>
  <c r="I34" i="10"/>
  <c r="I33" i="10"/>
  <c r="I32" i="10"/>
  <c r="G47" i="10" l="1"/>
  <c r="G42" i="10" s="1"/>
  <c r="F47" i="10"/>
  <c r="F42" i="10" s="1"/>
  <c r="G37" i="10"/>
  <c r="F37" i="10"/>
  <c r="G33" i="10"/>
  <c r="F33" i="10"/>
  <c r="G28" i="10" l="1"/>
  <c r="F28" i="10"/>
</calcChain>
</file>

<file path=xl/sharedStrings.xml><?xml version="1.0" encoding="utf-8"?>
<sst xmlns="http://schemas.openxmlformats.org/spreadsheetml/2006/main" count="319" uniqueCount="169">
  <si>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</si>
  <si>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</si>
  <si>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</si>
  <si>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</si>
  <si>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</si>
  <si>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</si>
  <si>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</si>
  <si>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</si>
  <si>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</si>
  <si>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</si>
  <si>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</si>
  <si>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</si>
  <si>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</si>
  <si>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</si>
  <si>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</si>
  <si>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</si>
  <si>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</si>
  <si>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</si>
  <si>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</si>
  <si>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</si>
  <si>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</si>
  <si>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</si>
  <si>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</si>
  <si>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</si>
  <si>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</si>
  <si>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</si>
  <si>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</si>
  <si>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</si>
  <si>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</si>
  <si>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</si>
  <si>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</si>
  <si>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</si>
  <si>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</si>
  <si>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</si>
  <si>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</si>
  <si>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</si>
  <si>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</si>
  <si>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</si>
  <si>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095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</si>
  <si>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</si>
  <si>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</si>
  <si>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</si>
  <si>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</si>
  <si>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</si>
  <si>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</si>
  <si>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</si>
  <si>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</si>
  <si>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</si>
  <si>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</si>
  <si>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</si>
  <si>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</si>
  <si>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</si>
  <si>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</si>
  <si>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гарантованому покупцю, у т. ч.:</t>
  </si>
  <si>
    <t>за договором купівлі-продажу електричної енергії за «зеленим» тарифом</t>
  </si>
  <si>
    <t xml:space="preserve">у разі набуття  права на підтримку за результатами аукціону </t>
  </si>
  <si>
    <t>на внутрішньодобовому ринку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</si>
  <si>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</si>
  <si>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</si>
  <si>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</si>
  <si>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</si>
  <si>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</si>
  <si>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>Контрагент входить із виробником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</si>
  <si>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виробником до складу одного вертикально інтегрованого суб’єкта господарювання або є афілійованим</t>
  </si>
  <si>
    <t xml:space="preserve">Номер договору </t>
  </si>
  <si>
    <t>Організатор аукціону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</si>
  <si>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</si>
  <si>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</si>
  <si>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</si>
  <si>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</si>
  <si>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</si>
  <si>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                                           Інформація про контрагентів двостороннього договору з метою купівлі</t>
  </si>
  <si>
    <t>МВт∙год</t>
  </si>
  <si>
    <t>Д</t>
  </si>
  <si>
    <t>Міждержавний перетин</t>
  </si>
  <si>
    <t>Торговельний майданчик</t>
  </si>
  <si>
    <t>Е</t>
  </si>
  <si>
    <t>Додаток 3</t>
  </si>
  <si>
    <t>Додаток 4</t>
  </si>
  <si>
    <t xml:space="preserve">Обсяг </t>
  </si>
  <si>
    <t xml:space="preserve">Б 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</si>
  <si>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</si>
  <si>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</si>
  <si>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</si>
  <si>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</si>
  <si>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t>115</t>
  </si>
  <si>
    <t>120</t>
  </si>
  <si>
    <t>125</t>
  </si>
  <si>
    <t>130</t>
  </si>
  <si>
    <t>140</t>
  </si>
  <si>
    <t>(поштовий індекс, область/Автономна Республіка Крим, район, населений пункт, вулиця/провулок, площа тощо, 
№ будинку/корпусу, № квартири/офісу)</t>
  </si>
  <si>
    <t>075</t>
  </si>
  <si>
    <t>Додаток 2</t>
  </si>
  <si>
    <t>Енергетичний ідентифікаційний код (EIC) учасника ринку:</t>
  </si>
  <si>
    <t>145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</si>
  <si>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</si>
  <si>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</si>
  <si>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</si>
  <si>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</si>
  <si>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</si>
  <si>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</si>
  <si>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</si>
  <si>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</si>
  <si>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1.7</t>
  </si>
  <si>
    <t>1.8</t>
  </si>
  <si>
    <t>2.1</t>
  </si>
  <si>
    <t>2.2</t>
  </si>
  <si>
    <t>2.3</t>
  </si>
  <si>
    <t>2.5</t>
  </si>
  <si>
    <t>2.8</t>
  </si>
  <si>
    <t>Обсяг імпорту</t>
  </si>
  <si>
    <t>Обсяг експорту</t>
  </si>
  <si>
    <t>150</t>
  </si>
  <si>
    <t>155</t>
  </si>
  <si>
    <t>045</t>
  </si>
  <si>
    <t>2.7</t>
  </si>
  <si>
    <t>до форми звітності № 2-НКРЕКП-моніторинг-виробництво електричної  енергії (місячна)</t>
  </si>
  <si>
    <t>Обсяг</t>
  </si>
  <si>
    <t>2.3.1</t>
  </si>
  <si>
    <t>1.3.1</t>
  </si>
  <si>
    <t>110</t>
  </si>
  <si>
    <t>135</t>
  </si>
  <si>
    <t>Форма № 2-НКРЕКП-моніторинг-виробництво електричної енергії (місячна)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</si>
  <si>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</si>
  <si>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</si>
  <si>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Код учасника оптового енергетичного ринку (ECRB):</t>
  </si>
  <si>
    <t>Звіт про купівлю-продаж електричної енергії та наданих послуг</t>
  </si>
  <si>
    <t>за договором про участь у агрегованій групі</t>
  </si>
  <si>
    <t>Торгова зона</t>
  </si>
  <si>
    <t>Загальний продаж електричної енергії</t>
  </si>
  <si>
    <t>Загальна купівля електричної енергії</t>
  </si>
  <si>
    <t>балансуюча електрична енергія</t>
  </si>
  <si>
    <t>імпорт (розшифрувати у додатку 4)</t>
  </si>
  <si>
    <t>експорт (розшифрувати у додатку 3)</t>
  </si>
  <si>
    <t>2.4</t>
  </si>
  <si>
    <t>2.4.1</t>
  </si>
  <si>
    <t>2.4.2</t>
  </si>
  <si>
    <t xml:space="preserve"> у тому числі учасникам ринку, що входять до складу одного ВІСГ або є афілійованими</t>
  </si>
  <si>
    <t>Надання послуги із зменшення навантаження</t>
  </si>
  <si>
    <t>Надання послуги за механізмом ринкової премії</t>
  </si>
  <si>
    <t>160</t>
  </si>
  <si>
    <t>I. Інформація щодо купівлі-продажу електричної енергії</t>
  </si>
  <si>
    <t>II. Інформація щодо наданих послуг</t>
  </si>
  <si>
    <t>III. Інформація щодо купівлі-продажу гарантій походження електричної енергії</t>
  </si>
  <si>
    <t>1.7.1</t>
  </si>
  <si>
    <t>1.7.2</t>
  </si>
  <si>
    <t>1.9</t>
  </si>
  <si>
    <t>2.9</t>
  </si>
  <si>
    <r>
      <t xml:space="preserve">за двосторонніми договорами </t>
    </r>
    <r>
      <rPr>
        <u/>
        <sz val="12"/>
        <rFont val="Times New Roman"/>
        <family val="1"/>
        <charset val="204"/>
      </rPr>
      <t>(розшифрувати у додатку 1)</t>
    </r>
  </si>
  <si>
    <r>
      <t xml:space="preserve">за двосторонніми договорами </t>
    </r>
    <r>
      <rPr>
        <u/>
        <sz val="12"/>
        <rFont val="Times New Roman"/>
        <family val="1"/>
        <charset val="204"/>
      </rPr>
      <t>(розшифрувати у додатку 2)</t>
    </r>
  </si>
  <si>
    <t>Cуб’єкти господарювання, що мають ліцензію на провадження господарської діяльності з виробництва електричної енергії (крім виробників, які здійснюють виробництво електричної енергії з альтернативних джерел енергії та продають електричну енергію виключно за «зеленим» тарифом гарантованому покупцю), − 
Національній комісії, що здійснює державне регулювання у сферах енергетики та  комунальних послуг</t>
  </si>
  <si>
    <t>Надання допоміжних послуг на завантаження</t>
  </si>
  <si>
    <t>Надання допоміжних послуг на розвантаження</t>
  </si>
  <si>
    <t>EIC-код (типу Х) контрагента, з яким укладено договір</t>
  </si>
  <si>
    <t>Вартість</t>
  </si>
  <si>
    <t>Ціна</t>
  </si>
  <si>
    <r>
      <t xml:space="preserve">Вартість  
</t>
    </r>
    <r>
      <rPr>
        <sz val="12"/>
        <rFont val="Times New Roman"/>
        <family val="1"/>
        <charset val="204"/>
      </rPr>
      <t>(без ПДВ)</t>
    </r>
  </si>
  <si>
    <t>Надання допоміжних послуг з регулювання напруги та реактивної потужності</t>
  </si>
  <si>
    <t>Надання допоміжних послуг із забезпечення відновлення функціонування ОЕС України після системних аварій</t>
  </si>
  <si>
    <t>165</t>
  </si>
  <si>
    <t>170</t>
  </si>
  <si>
    <t>Надання допоміжних послуг симетрично – на завантаження і розвантаження</t>
  </si>
  <si>
    <t>175</t>
  </si>
  <si>
    <t>грн/МВт∙год</t>
  </si>
  <si>
    <t>Коригування</t>
  </si>
  <si>
    <t>оберіть коригування</t>
  </si>
  <si>
    <t>оберіть</t>
  </si>
  <si>
    <t>Дата завершення постачання у звітному місяці 
(дд-мм-рррр)</t>
  </si>
  <si>
    <t>29.03.2019 № 450 
(у редакції постанови НКРЕКП 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</si>
</sst>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2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color theme="3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ED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11" fillId="0" borderId="0"/>
    <xf numFmtId="0" fontId="13" fillId="0" borderId="0"/>
  </cellStyleXfs>
  <cellXfs count="204">
    <xf numFmtId="0" fontId="0" fillId="0" borderId="0" xfId="0"/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1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3" fillId="2" borderId="0" xfId="5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5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5" applyFont="1" applyFill="1" applyAlignment="1">
      <alignment horizontal="center" vertical="top" wrapText="1"/>
    </xf>
    <xf numFmtId="0" fontId="7" fillId="0" borderId="11" xfId="4" applyFont="1" applyBorder="1" applyAlignment="1">
      <alignment horizontal="center" vertical="center" wrapText="1"/>
    </xf>
    <xf numFmtId="0" fontId="8" fillId="2" borderId="0" xfId="5" applyFont="1" applyFill="1" applyAlignment="1">
      <alignment horizontal="center" vertical="top" wrapText="1"/>
    </xf>
    <xf numFmtId="0" fontId="9" fillId="2" borderId="0" xfId="5" applyFont="1" applyFill="1" applyAlignment="1">
      <alignment horizontal="right" vertical="top" wrapText="1"/>
    </xf>
    <xf numFmtId="0" fontId="8" fillId="2" borderId="0" xfId="3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11" xfId="4" applyFont="1" applyFill="1" applyBorder="1" applyAlignment="1">
      <alignment horizontal="center" vertical="center" wrapText="1"/>
    </xf>
    <xf numFmtId="49" fontId="9" fillId="0" borderId="0" xfId="5" applyNumberFormat="1" applyFont="1" applyAlignment="1" applyProtection="1">
      <alignment horizontal="center" vertical="center" wrapText="1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49" fontId="7" fillId="2" borderId="0" xfId="0" applyNumberFormat="1" applyFont="1" applyFill="1"/>
    <xf numFmtId="0" fontId="9" fillId="2" borderId="0" xfId="5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/>
    </xf>
    <xf numFmtId="0" fontId="7" fillId="2" borderId="11" xfId="5" applyFont="1" applyFill="1" applyBorder="1" applyAlignment="1">
      <alignment horizontal="center" vertical="top" wrapText="1"/>
    </xf>
    <xf numFmtId="0" fontId="8" fillId="0" borderId="11" xfId="5" applyFont="1" applyBorder="1" applyAlignment="1" applyProtection="1">
      <alignment horizontal="center" vertical="top" wrapText="1"/>
      <protection locked="0"/>
    </xf>
    <xf numFmtId="49" fontId="7" fillId="0" borderId="0" xfId="0" applyNumberFormat="1" applyFont="1"/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8" fillId="2" borderId="11" xfId="5" applyFont="1" applyFill="1" applyBorder="1" applyAlignment="1">
      <alignment horizontal="center" vertical="center" wrapText="1"/>
    </xf>
    <xf numFmtId="0" fontId="7" fillId="2" borderId="11" xfId="4" applyFont="1" applyFill="1" applyBorder="1" applyAlignment="1">
      <alignment horizontal="center" vertical="center" wrapText="1"/>
    </xf>
    <xf numFmtId="0" fontId="7" fillId="2" borderId="11" xfId="5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1" xfId="5" applyFont="1" applyFill="1" applyBorder="1" applyAlignment="1">
      <alignment horizontal="center" vertical="top" wrapText="1"/>
    </xf>
    <xf numFmtId="0" fontId="9" fillId="0" borderId="11" xfId="5" applyFont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horizontal="left" vertical="center"/>
    </xf>
    <xf numFmtId="0" fontId="20" fillId="0" borderId="0" xfId="5" applyFont="1" applyAlignment="1">
      <alignment horizontal="center" vertical="center" wrapText="1"/>
    </xf>
    <xf numFmtId="0" fontId="8" fillId="0" borderId="0" xfId="3" applyFont="1" applyAlignment="1">
      <alignment vertical="center" wrapText="1"/>
    </xf>
    <xf numFmtId="0" fontId="8" fillId="0" borderId="0" xfId="0" applyFont="1" applyAlignment="1">
      <alignment vertical="top" wrapText="1"/>
    </xf>
    <xf numFmtId="0" fontId="7" fillId="0" borderId="11" xfId="5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4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33" xfId="0" applyFont="1" applyFill="1" applyBorder="1" applyAlignment="1">
      <alignment wrapText="1"/>
    </xf>
    <xf numFmtId="0" fontId="8" fillId="0" borderId="11" xfId="0" applyFont="1" applyFill="1" applyBorder="1" applyAlignment="1">
      <alignment horizontal="center" vertical="center" wrapText="1" shrinkToFit="1"/>
    </xf>
    <xf numFmtId="0" fontId="8" fillId="0" borderId="11" xfId="0" applyFont="1" applyFill="1" applyBorder="1" applyAlignment="1">
      <alignment horizontal="center" vertical="center" wrapText="1"/>
    </xf>
    <xf numFmtId="49" fontId="8" fillId="0" borderId="11" xfId="2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164" fontId="26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11" xfId="3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2" fillId="0" borderId="11" xfId="3" applyFont="1" applyFill="1" applyBorder="1" applyAlignment="1">
      <alignment horizontal="left" vertical="center" wrapText="1" indent="1"/>
    </xf>
    <xf numFmtId="0" fontId="22" fillId="0" borderId="11" xfId="0" applyFont="1" applyFill="1" applyBorder="1" applyAlignment="1">
      <alignment horizontal="left" vertical="center" wrapText="1" indent="1"/>
    </xf>
    <xf numFmtId="0" fontId="8" fillId="0" borderId="11" xfId="3" applyFont="1" applyFill="1" applyBorder="1" applyAlignment="1">
      <alignment vertical="center" wrapText="1"/>
    </xf>
    <xf numFmtId="49" fontId="24" fillId="0" borderId="0" xfId="0" applyNumberFormat="1" applyFont="1" applyFill="1" applyAlignment="1">
      <alignment horizontal="center" vertical="center" wrapText="1"/>
    </xf>
    <xf numFmtId="164" fontId="9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 applyFill="1" applyAlignment="1">
      <alignment horizontal="center" vertical="center" wrapText="1"/>
    </xf>
    <xf numFmtId="49" fontId="8" fillId="0" borderId="0" xfId="2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 shrinkToFit="1"/>
    </xf>
    <xf numFmtId="49" fontId="24" fillId="0" borderId="11" xfId="0" applyNumberFormat="1" applyFont="1" applyFill="1" applyBorder="1" applyAlignment="1">
      <alignment horizontal="center" vertical="center" wrapText="1"/>
    </xf>
    <xf numFmtId="164" fontId="8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1" fillId="0" borderId="0" xfId="0" applyFont="1" applyFill="1"/>
    <xf numFmtId="0" fontId="8" fillId="0" borderId="0" xfId="1" applyFont="1" applyFill="1" applyAlignment="1">
      <alignment horizontal="center" vertical="justify"/>
    </xf>
    <xf numFmtId="0" fontId="8" fillId="0" borderId="0" xfId="0" applyFont="1" applyFill="1" applyAlignment="1">
      <alignment vertical="justify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49" fontId="1" fillId="0" borderId="0" xfId="0" applyNumberFormat="1" applyFont="1" applyFill="1" applyProtection="1">
      <protection locked="0"/>
    </xf>
    <xf numFmtId="0" fontId="1" fillId="0" borderId="0" xfId="0" applyFont="1" applyFill="1" applyAlignment="1">
      <alignment vertical="center"/>
    </xf>
    <xf numFmtId="49" fontId="1" fillId="3" borderId="1" xfId="0" applyNumberFormat="1" applyFont="1" applyFill="1" applyBorder="1" applyProtection="1">
      <protection locked="0"/>
    </xf>
    <xf numFmtId="0" fontId="0" fillId="0" borderId="0" xfId="0" applyBorder="1" applyAlignment="1">
      <alignment horizontal="left"/>
    </xf>
    <xf numFmtId="164" fontId="8" fillId="4" borderId="11" xfId="0" applyNumberFormat="1" applyFont="1" applyFill="1" applyBorder="1" applyAlignment="1">
      <alignment horizontal="center" vertical="center" wrapText="1" shrinkToFit="1"/>
    </xf>
    <xf numFmtId="164" fontId="7" fillId="4" borderId="11" xfId="0" applyNumberFormat="1" applyFont="1" applyFill="1" applyBorder="1" applyAlignment="1">
      <alignment horizontal="center" vertical="center" wrapText="1" shrinkToFit="1"/>
    </xf>
    <xf numFmtId="164" fontId="8" fillId="5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49" fontId="15" fillId="3" borderId="1" xfId="0" applyNumberFormat="1" applyFont="1" applyFill="1" applyBorder="1" applyAlignment="1" applyProtection="1">
      <alignment horizontal="center" vertical="center"/>
      <protection locked="0"/>
    </xf>
    <xf numFmtId="49" fontId="9" fillId="5" borderId="11" xfId="5" applyNumberFormat="1" applyFont="1" applyFill="1" applyBorder="1" applyAlignment="1" applyProtection="1">
      <alignment horizontal="center" vertical="center" wrapText="1" shrinkToFit="1"/>
      <protection locked="0"/>
    </xf>
    <xf numFmtId="49" fontId="9" fillId="5" borderId="11" xfId="5" applyNumberFormat="1" applyFont="1" applyFill="1" applyBorder="1" applyAlignment="1" applyProtection="1">
      <alignment horizontal="center" vertical="center" shrinkToFit="1"/>
      <protection locked="0"/>
    </xf>
    <xf numFmtId="0" fontId="16" fillId="0" borderId="0" xfId="0" applyFont="1" applyFill="1" applyBorder="1" applyAlignment="1">
      <alignment wrapText="1"/>
    </xf>
    <xf numFmtId="165" fontId="7" fillId="4" borderId="11" xfId="0" applyNumberFormat="1" applyFont="1" applyFill="1" applyBorder="1" applyAlignment="1">
      <alignment horizontal="center" vertical="center" wrapText="1" shrinkToFit="1"/>
    </xf>
    <xf numFmtId="165" fontId="8" fillId="5" borderId="11" xfId="0" applyNumberFormat="1" applyFont="1" applyFill="1" applyBorder="1" applyAlignment="1" applyProtection="1">
      <alignment horizontal="center" vertical="center" wrapText="1" shrinkToFit="1"/>
      <protection locked="0"/>
    </xf>
    <xf numFmtId="165" fontId="8" fillId="4" borderId="11" xfId="0" applyNumberFormat="1" applyFont="1" applyFill="1" applyBorder="1" applyAlignment="1">
      <alignment horizontal="center" vertical="center" wrapText="1" shrinkToFit="1"/>
    </xf>
    <xf numFmtId="14" fontId="9" fillId="5" borderId="11" xfId="5" applyNumberFormat="1" applyFont="1" applyFill="1" applyBorder="1" applyAlignment="1" applyProtection="1">
      <alignment horizontal="center" vertical="center" shrinkToFit="1"/>
      <protection locked="0"/>
    </xf>
    <xf numFmtId="49" fontId="9" fillId="4" borderId="11" xfId="5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Alignment="1">
      <alignment horizontal="left" wrapText="1"/>
    </xf>
    <xf numFmtId="0" fontId="8" fillId="0" borderId="1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49" fontId="8" fillId="2" borderId="0" xfId="0" applyNumberFormat="1" applyFont="1" applyFill="1" applyAlignment="1" applyProtection="1">
      <alignment horizontal="center" vertical="center"/>
    </xf>
    <xf numFmtId="0" fontId="8" fillId="2" borderId="0" xfId="3" applyFont="1" applyFill="1" applyAlignment="1" applyProtection="1">
      <alignment vertical="center" wrapText="1"/>
    </xf>
    <xf numFmtId="0" fontId="8" fillId="2" borderId="0" xfId="0" applyFont="1" applyFill="1" applyAlignment="1" applyProtection="1">
      <alignment horizontal="center" vertical="center" wrapText="1"/>
    </xf>
    <xf numFmtId="0" fontId="10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Protection="1"/>
    <xf numFmtId="0" fontId="16" fillId="0" borderId="0" xfId="0" applyFont="1" applyFill="1" applyAlignment="1" applyProtection="1">
      <alignment wrapText="1"/>
      <protection hidden="1"/>
    </xf>
    <xf numFmtId="165" fontId="8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18" fillId="0" borderId="0" xfId="0" applyFont="1" applyFill="1" applyAlignment="1" applyProtection="1">
      <alignment vertical="center" wrapText="1"/>
      <protection hidden="1"/>
    </xf>
    <xf numFmtId="0" fontId="25" fillId="4" borderId="11" xfId="3" applyFont="1" applyFill="1" applyBorder="1" applyAlignment="1" applyProtection="1">
      <alignment horizontal="center" vertical="center" wrapText="1"/>
      <protection locked="0"/>
    </xf>
    <xf numFmtId="4" fontId="9" fillId="5" borderId="11" xfId="5" applyNumberFormat="1" applyFont="1" applyFill="1" applyBorder="1" applyAlignment="1" applyProtection="1">
      <alignment horizontal="center" vertical="center" shrinkToFit="1"/>
      <protection locked="0"/>
    </xf>
    <xf numFmtId="49" fontId="9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1" xfId="5" applyNumberFormat="1" applyFont="1" applyFill="1" applyBorder="1" applyAlignment="1" applyProtection="1">
      <alignment horizontal="center" vertical="center" wrapText="1"/>
      <protection locked="0"/>
    </xf>
    <xf numFmtId="164" fontId="9" fillId="5" borderId="11" xfId="5" applyNumberFormat="1" applyFont="1" applyFill="1" applyBorder="1" applyAlignment="1" applyProtection="1">
      <alignment horizontal="center" vertical="center" shrinkToFit="1"/>
      <protection locked="0"/>
    </xf>
    <xf numFmtId="165" fontId="9" fillId="5" borderId="11" xfId="5" applyNumberFormat="1" applyFont="1" applyFill="1" applyBorder="1" applyAlignment="1" applyProtection="1">
      <alignment horizontal="center" vertical="center" wrapText="1"/>
      <protection locked="0"/>
    </xf>
    <xf numFmtId="49" fontId="9" fillId="5" borderId="11" xfId="5" applyNumberFormat="1" applyFont="1" applyFill="1" applyBorder="1" applyAlignment="1" applyProtection="1">
      <alignment horizontal="left" vertical="center" wrapText="1" shrinkToFit="1"/>
      <protection locked="0"/>
    </xf>
    <xf numFmtId="49" fontId="9" fillId="5" borderId="11" xfId="5" applyNumberFormat="1" applyFont="1" applyFill="1" applyBorder="1" applyAlignment="1" applyProtection="1">
      <alignment horizontal="left" vertical="center" wrapText="1"/>
      <protection locked="0"/>
    </xf>
    <xf numFmtId="0" fontId="9" fillId="5" borderId="11" xfId="0" applyFont="1" applyFill="1" applyBorder="1" applyAlignment="1" applyProtection="1">
      <alignment horizontal="center" vertical="center" wrapText="1"/>
      <protection locked="0"/>
    </xf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7" fillId="0" borderId="11" xfId="0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left" vertical="distributed" wrapText="1"/>
    </xf>
    <xf numFmtId="0" fontId="19" fillId="0" borderId="0" xfId="0" applyFont="1" applyFill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2" fillId="0" borderId="24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0" fontId="22" fillId="0" borderId="13" xfId="3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 applyProtection="1">
      <alignment horizontal="center" wrapText="1"/>
      <protection locked="0"/>
    </xf>
    <xf numFmtId="49" fontId="6" fillId="3" borderId="8" xfId="0" applyNumberFormat="1" applyFont="1" applyFill="1" applyBorder="1" applyAlignment="1" applyProtection="1">
      <alignment horizontal="center" wrapText="1"/>
      <protection locked="0"/>
    </xf>
    <xf numFmtId="0" fontId="7" fillId="0" borderId="11" xfId="0" applyFont="1" applyFill="1" applyBorder="1" applyAlignment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49" fontId="7" fillId="0" borderId="24" xfId="2" applyNumberFormat="1" applyFont="1" applyFill="1" applyBorder="1" applyAlignment="1">
      <alignment horizontal="center" vertical="center" wrapText="1"/>
    </xf>
    <xf numFmtId="49" fontId="7" fillId="0" borderId="12" xfId="2" applyNumberFormat="1" applyFont="1" applyFill="1" applyBorder="1" applyAlignment="1">
      <alignment horizontal="center" vertical="center" wrapText="1"/>
    </xf>
    <xf numFmtId="49" fontId="7" fillId="0" borderId="13" xfId="2" applyNumberFormat="1" applyFont="1" applyFill="1" applyBorder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justify"/>
    </xf>
    <xf numFmtId="0" fontId="2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30" xfId="0" applyFont="1" applyFill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/>
    </xf>
    <xf numFmtId="0" fontId="7" fillId="2" borderId="11" xfId="5" applyFont="1" applyFill="1" applyBorder="1" applyAlignment="1">
      <alignment horizontal="center" vertical="center" wrapText="1"/>
    </xf>
    <xf numFmtId="0" fontId="7" fillId="0" borderId="11" xfId="5" applyFont="1" applyBorder="1" applyAlignment="1">
      <alignment horizontal="center" vertical="center" wrapText="1"/>
    </xf>
    <xf numFmtId="0" fontId="7" fillId="0" borderId="24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7" fillId="2" borderId="24" xfId="5" applyFont="1" applyFill="1" applyBorder="1" applyAlignment="1">
      <alignment horizontal="center" vertical="center" wrapText="1"/>
    </xf>
    <xf numFmtId="0" fontId="7" fillId="2" borderId="13" xfId="5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/>
    </xf>
  </cellXfs>
  <cellStyles count="6">
    <cellStyle name="=C:\WINNT\SYSTEM32\COMMAND.COM" xfId="5"/>
    <cellStyle name="Iau?iue" xfId="4"/>
    <cellStyle name="Звичайний" xfId="0" builtinId="0"/>
    <cellStyle name="Обычный 2 2" xfId="3"/>
    <cellStyle name="Обычный_ДОДАТКИ 2" xfId="2"/>
    <cellStyle name="Обычный_Обсяги газу" xfId="1"/>
  </cellStyles>
  <dxfs count="3">
    <dxf>
      <font>
        <color rgb="FFFF0000"/>
      </font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Medium9"/>
  <colors>
    <mruColors>
      <color rgb="FFFFFFCC"/>
      <color rgb="FFF0FEDA"/>
      <color rgb="FFE9F9FD"/>
      <color rgb="FFFCD5B4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8"/>
  <sheetViews>
    <sheetView showGridLines="0" tabSelected="1" topLeftCell="A49" zoomScale="85" zoomScaleNormal="85" zoomScaleSheetLayoutView="100" workbookViewId="0">
      <selection activeCell="J70" sqref="J70"/>
    </sheetView>
  </sheetViews>
  <sheetFormatPr defaultColWidth="9.140625" defaultRowHeight="15" x14ac:dyDescent="0.25"/>
  <cols>
    <col min="1" max="1" width="4.85546875" style="46" customWidth="1"/>
    <col min="2" max="2" width="12" style="46" customWidth="1"/>
    <col min="3" max="3" width="60" style="46" customWidth="1"/>
    <col min="4" max="4" width="17.7109375" style="46" customWidth="1"/>
    <col min="5" max="5" width="9.140625" style="63"/>
    <col min="6" max="6" width="14" style="46" customWidth="1"/>
    <col min="7" max="7" width="16.5703125" style="46" customWidth="1"/>
    <col min="8" max="8" width="14" style="46" customWidth="1"/>
    <col min="9" max="9" width="19.42578125" style="46" customWidth="1"/>
    <col min="10" max="12" width="17.7109375" style="46" customWidth="1"/>
    <col min="13" max="13" width="14" style="46" customWidth="1"/>
    <col min="14" max="15" width="4.42578125" style="46" customWidth="1"/>
    <col min="16" max="16384" width="9.140625" style="46"/>
  </cols>
  <sheetData>
    <row r="1" spans="2:15" ht="36" customHeight="1" x14ac:dyDescent="0.3">
      <c r="B1" s="156" t="s">
        <v>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2:15" ht="24" customHeight="1" x14ac:dyDescent="0.25">
      <c r="B2" s="167" t="s">
        <v>126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2:15" ht="15" customHeight="1" x14ac:dyDescent="0.3">
      <c r="B3" s="47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2:15" ht="28.5" customHeight="1" x14ac:dyDescent="0.25">
      <c r="B4" s="48"/>
      <c r="C4" s="54"/>
      <c r="D4" s="54"/>
      <c r="E4" s="49" t="s">
        <v>1</v>
      </c>
      <c r="F4" s="99"/>
      <c r="G4" s="49" t="s">
        <v>59</v>
      </c>
      <c r="H4" s="100"/>
      <c r="I4" s="49" t="s">
        <v>2</v>
      </c>
      <c r="J4" s="50"/>
      <c r="K4" s="54"/>
      <c r="O4" s="51"/>
    </row>
    <row r="5" spans="2:15" ht="15" customHeight="1" x14ac:dyDescent="0.25">
      <c r="B5" s="48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2:15" ht="35.25" customHeight="1" thickBot="1" x14ac:dyDescent="0.35">
      <c r="B6" s="52"/>
      <c r="C6" s="52"/>
      <c r="D6" s="52"/>
      <c r="E6" s="52"/>
      <c r="F6" s="52"/>
      <c r="G6" s="52"/>
      <c r="H6" s="52"/>
      <c r="I6" s="52"/>
      <c r="J6" s="52"/>
      <c r="K6" s="140" t="s">
        <v>122</v>
      </c>
      <c r="L6" s="140"/>
      <c r="M6" s="140"/>
      <c r="N6" s="53"/>
    </row>
    <row r="7" spans="2:15" ht="24.75" customHeight="1" thickBot="1" x14ac:dyDescent="0.3">
      <c r="B7" s="157" t="s">
        <v>3</v>
      </c>
      <c r="C7" s="168"/>
      <c r="D7" s="168"/>
      <c r="E7" s="168"/>
      <c r="F7" s="169"/>
      <c r="G7" s="157" t="s">
        <v>4</v>
      </c>
      <c r="H7" s="158"/>
      <c r="I7" s="54"/>
      <c r="J7" s="54"/>
      <c r="K7" s="141" t="s">
        <v>6</v>
      </c>
      <c r="L7" s="141"/>
      <c r="M7" s="55"/>
      <c r="N7" s="53"/>
    </row>
    <row r="8" spans="2:15" ht="15" customHeight="1" x14ac:dyDescent="0.25">
      <c r="B8" s="170" t="s">
        <v>150</v>
      </c>
      <c r="C8" s="171"/>
      <c r="D8" s="171"/>
      <c r="E8" s="171"/>
      <c r="F8" s="172"/>
      <c r="G8" s="159" t="s">
        <v>5</v>
      </c>
      <c r="H8" s="160"/>
      <c r="I8" s="56"/>
      <c r="J8" s="56"/>
      <c r="K8" s="181" t="s">
        <v>7</v>
      </c>
      <c r="L8" s="181"/>
      <c r="M8" s="181"/>
      <c r="N8" s="53"/>
    </row>
    <row r="9" spans="2:15" ht="35.25" customHeight="1" x14ac:dyDescent="0.25">
      <c r="B9" s="173"/>
      <c r="C9" s="174"/>
      <c r="D9" s="174"/>
      <c r="E9" s="174"/>
      <c r="F9" s="175"/>
      <c r="G9" s="161"/>
      <c r="H9" s="162"/>
      <c r="I9" s="56"/>
      <c r="J9" s="56"/>
      <c r="K9" s="181"/>
      <c r="L9" s="181"/>
      <c r="M9" s="181"/>
      <c r="N9" s="53"/>
    </row>
    <row r="10" spans="2:15" ht="30.75" customHeight="1" x14ac:dyDescent="0.25">
      <c r="B10" s="173"/>
      <c r="C10" s="174"/>
      <c r="D10" s="174"/>
      <c r="E10" s="174"/>
      <c r="F10" s="175"/>
      <c r="G10" s="161"/>
      <c r="H10" s="162"/>
      <c r="I10" s="56"/>
      <c r="J10" s="56"/>
      <c r="K10" s="143" t="s">
        <v>168</v>
      </c>
      <c r="L10" s="143"/>
      <c r="M10" s="143"/>
      <c r="N10" s="143"/>
    </row>
    <row r="11" spans="2:15" ht="36" customHeight="1" thickBot="1" x14ac:dyDescent="0.3">
      <c r="B11" s="176"/>
      <c r="C11" s="177"/>
      <c r="D11" s="177"/>
      <c r="E11" s="177"/>
      <c r="F11" s="178"/>
      <c r="G11" s="163"/>
      <c r="H11" s="164"/>
      <c r="I11" s="56"/>
      <c r="J11" s="56"/>
      <c r="K11" s="144"/>
      <c r="L11" s="144"/>
      <c r="M11" s="144"/>
    </row>
    <row r="12" spans="2:15" ht="15" customHeight="1" thickBot="1" x14ac:dyDescent="0.3">
      <c r="B12" s="57"/>
      <c r="C12" s="57"/>
      <c r="D12" s="57"/>
      <c r="E12" s="57"/>
      <c r="F12" s="57"/>
      <c r="G12" s="57"/>
      <c r="H12" s="57"/>
      <c r="I12" s="58"/>
      <c r="J12" s="58"/>
      <c r="K12" s="58"/>
      <c r="L12" s="58"/>
      <c r="M12" s="58"/>
    </row>
    <row r="13" spans="2:15" ht="20.25" customHeight="1" x14ac:dyDescent="0.3">
      <c r="B13" s="179" t="s">
        <v>8</v>
      </c>
      <c r="C13" s="180"/>
      <c r="D13" s="111"/>
      <c r="E13" s="59"/>
      <c r="F13" s="59"/>
      <c r="G13" s="59"/>
      <c r="H13" s="59"/>
      <c r="I13" s="59"/>
      <c r="J13" s="59"/>
      <c r="K13" s="59"/>
      <c r="L13" s="59"/>
      <c r="M13" s="60"/>
    </row>
    <row r="14" spans="2:15" ht="20.25" customHeight="1" x14ac:dyDescent="0.3">
      <c r="B14" s="165" t="s">
        <v>9</v>
      </c>
      <c r="C14" s="166"/>
      <c r="D14" s="109"/>
      <c r="E14" s="152"/>
      <c r="F14" s="152"/>
      <c r="G14" s="152"/>
      <c r="H14" s="152"/>
      <c r="I14" s="152"/>
      <c r="J14" s="152"/>
      <c r="K14" s="152"/>
      <c r="L14" s="152"/>
      <c r="M14" s="153"/>
    </row>
    <row r="15" spans="2:15" ht="20.25" customHeight="1" x14ac:dyDescent="0.3">
      <c r="B15" s="165" t="s">
        <v>95</v>
      </c>
      <c r="C15" s="166"/>
      <c r="D15" s="109"/>
      <c r="E15" s="152"/>
      <c r="F15" s="152"/>
      <c r="G15" s="152"/>
      <c r="H15" s="152"/>
      <c r="I15" s="152"/>
      <c r="J15" s="152"/>
      <c r="K15" s="152"/>
      <c r="L15" s="152"/>
      <c r="M15" s="153"/>
    </row>
    <row r="16" spans="2:15" ht="20.25" customHeight="1" x14ac:dyDescent="0.3">
      <c r="B16" s="165" t="s">
        <v>10</v>
      </c>
      <c r="C16" s="166"/>
      <c r="D16" s="109"/>
      <c r="E16" s="152"/>
      <c r="F16" s="152"/>
      <c r="G16" s="152"/>
      <c r="H16" s="152"/>
      <c r="I16" s="152"/>
      <c r="J16" s="152"/>
      <c r="K16" s="152"/>
      <c r="L16" s="152"/>
      <c r="M16" s="153"/>
    </row>
    <row r="17" spans="2:14" ht="19.5" customHeight="1" x14ac:dyDescent="0.3">
      <c r="B17" s="165" t="s">
        <v>93</v>
      </c>
      <c r="C17" s="166"/>
      <c r="D17" s="109"/>
      <c r="E17" s="152"/>
      <c r="F17" s="152"/>
      <c r="G17" s="152"/>
      <c r="H17" s="152"/>
      <c r="I17" s="152"/>
      <c r="J17" s="152"/>
      <c r="K17" s="152"/>
      <c r="L17" s="152"/>
      <c r="M17" s="153"/>
    </row>
    <row r="18" spans="2:14" ht="20.25" customHeight="1" x14ac:dyDescent="0.3">
      <c r="B18" s="165" t="s">
        <v>125</v>
      </c>
      <c r="C18" s="166"/>
      <c r="D18" s="109"/>
      <c r="E18" s="152"/>
      <c r="F18" s="152"/>
      <c r="G18" s="152"/>
      <c r="H18" s="152"/>
      <c r="I18" s="152"/>
      <c r="J18" s="152"/>
      <c r="K18" s="152"/>
      <c r="L18" s="152"/>
      <c r="M18" s="153"/>
    </row>
    <row r="19" spans="2:14" ht="20.25" customHeight="1" x14ac:dyDescent="0.3">
      <c r="B19" s="165" t="s">
        <v>11</v>
      </c>
      <c r="C19" s="166"/>
      <c r="D19" s="109"/>
      <c r="E19" s="152"/>
      <c r="F19" s="152"/>
      <c r="G19" s="152"/>
      <c r="H19" s="152"/>
      <c r="I19" s="152"/>
      <c r="J19" s="152"/>
      <c r="K19" s="152"/>
      <c r="L19" s="152"/>
      <c r="M19" s="153"/>
    </row>
    <row r="20" spans="2:14" ht="45" customHeight="1" thickBot="1" x14ac:dyDescent="0.35">
      <c r="B20" s="61"/>
      <c r="C20" s="62"/>
      <c r="D20" s="62"/>
      <c r="E20" s="190" t="s">
        <v>90</v>
      </c>
      <c r="F20" s="190"/>
      <c r="G20" s="190"/>
      <c r="H20" s="190"/>
      <c r="I20" s="190"/>
      <c r="J20" s="190"/>
      <c r="K20" s="190"/>
      <c r="L20" s="190"/>
      <c r="M20" s="191"/>
    </row>
    <row r="21" spans="2:14" ht="21" customHeight="1" x14ac:dyDescent="0.25"/>
    <row r="22" spans="2:14" ht="21" customHeight="1" x14ac:dyDescent="0.25"/>
    <row r="23" spans="2:14" ht="15.75" x14ac:dyDescent="0.25">
      <c r="B23" s="192" t="s">
        <v>141</v>
      </c>
      <c r="C23" s="192"/>
      <c r="D23" s="192"/>
      <c r="E23" s="192"/>
      <c r="F23" s="192"/>
      <c r="G23" s="192"/>
      <c r="I23" s="103"/>
      <c r="J23" s="103"/>
    </row>
    <row r="24" spans="2:14" ht="15" customHeight="1" x14ac:dyDescent="0.25">
      <c r="B24" s="146" t="s">
        <v>12</v>
      </c>
      <c r="C24" s="146" t="s">
        <v>13</v>
      </c>
      <c r="D24" s="149" t="s">
        <v>164</v>
      </c>
      <c r="E24" s="184" t="s">
        <v>14</v>
      </c>
      <c r="F24" s="154" t="s">
        <v>79</v>
      </c>
      <c r="G24" s="142" t="s">
        <v>156</v>
      </c>
      <c r="H24" s="64"/>
      <c r="I24" s="103"/>
      <c r="J24" s="103"/>
      <c r="K24" s="103"/>
    </row>
    <row r="25" spans="2:14" ht="24.75" customHeight="1" x14ac:dyDescent="0.25">
      <c r="B25" s="147"/>
      <c r="C25" s="147"/>
      <c r="D25" s="150"/>
      <c r="E25" s="185"/>
      <c r="F25" s="154"/>
      <c r="G25" s="142"/>
      <c r="H25" s="64"/>
    </row>
    <row r="26" spans="2:14" ht="15" customHeight="1" x14ac:dyDescent="0.25">
      <c r="B26" s="148"/>
      <c r="C26" s="148"/>
      <c r="D26" s="151"/>
      <c r="E26" s="186"/>
      <c r="F26" s="65" t="s">
        <v>72</v>
      </c>
      <c r="G26" s="66" t="s">
        <v>34</v>
      </c>
    </row>
    <row r="27" spans="2:14" ht="15" customHeight="1" x14ac:dyDescent="0.25">
      <c r="B27" s="66" t="s">
        <v>15</v>
      </c>
      <c r="C27" s="66" t="s">
        <v>80</v>
      </c>
      <c r="D27" s="66" t="s">
        <v>17</v>
      </c>
      <c r="E27" s="67" t="s">
        <v>18</v>
      </c>
      <c r="F27" s="65">
        <v>1</v>
      </c>
      <c r="G27" s="66">
        <v>2</v>
      </c>
    </row>
    <row r="28" spans="2:14" ht="15.75" x14ac:dyDescent="0.25">
      <c r="B28" s="68" t="s">
        <v>19</v>
      </c>
      <c r="C28" s="69" t="s">
        <v>129</v>
      </c>
      <c r="D28" s="70"/>
      <c r="E28" s="71" t="s">
        <v>20</v>
      </c>
      <c r="F28" s="97">
        <f>F29+F30+F31+F33+F36+F37+F40+F41</f>
        <v>0</v>
      </c>
      <c r="G28" s="104">
        <f>G29+G30+G31+G33+G36+G37+G40+G41</f>
        <v>0</v>
      </c>
    </row>
    <row r="29" spans="2:14" ht="15.75" x14ac:dyDescent="0.25">
      <c r="B29" s="72" t="s">
        <v>96</v>
      </c>
      <c r="C29" s="73" t="s">
        <v>48</v>
      </c>
      <c r="D29" s="70"/>
      <c r="E29" s="71" t="s">
        <v>21</v>
      </c>
      <c r="F29" s="98"/>
      <c r="G29" s="105"/>
    </row>
    <row r="30" spans="2:14" ht="15.75" x14ac:dyDescent="0.25">
      <c r="B30" s="72" t="s">
        <v>97</v>
      </c>
      <c r="C30" s="73" t="s">
        <v>49</v>
      </c>
      <c r="D30" s="70"/>
      <c r="E30" s="71" t="s">
        <v>22</v>
      </c>
      <c r="F30" s="98"/>
      <c r="G30" s="105"/>
    </row>
    <row r="31" spans="2:14" ht="15.75" x14ac:dyDescent="0.25">
      <c r="B31" s="72" t="s">
        <v>98</v>
      </c>
      <c r="C31" s="73" t="s">
        <v>148</v>
      </c>
      <c r="D31" s="70"/>
      <c r="E31" s="71" t="s">
        <v>23</v>
      </c>
      <c r="F31" s="98"/>
      <c r="G31" s="105"/>
      <c r="H31" s="64"/>
      <c r="I31" s="189" t="str">
        <f>IF(F31=SUM('Додаток 1'!K9:K2500),"  "," ЗНАЧЕННЯ У ГРАФІ 1 РЯДКА 020 НЕ ВІДПОВІДАЄ СУМІ ЗНАЧЕНЬ ГРАФИ 6 ДОДАТКА 1")</f>
        <v xml:space="preserve">  </v>
      </c>
      <c r="J31" s="189"/>
      <c r="K31" s="189"/>
      <c r="L31" s="189"/>
      <c r="M31" s="189"/>
      <c r="N31" s="74"/>
    </row>
    <row r="32" spans="2:14" ht="31.5" x14ac:dyDescent="0.25">
      <c r="B32" s="72" t="s">
        <v>119</v>
      </c>
      <c r="C32" s="75" t="s">
        <v>137</v>
      </c>
      <c r="D32" s="70"/>
      <c r="E32" s="71" t="s">
        <v>24</v>
      </c>
      <c r="F32" s="98"/>
      <c r="G32" s="105"/>
      <c r="H32" s="64"/>
      <c r="I32" s="189" t="str">
        <f>IF(G31=SUM('Додаток 1'!M9:M2500),"   "," ЗНАЧЕННЯ У ГРАФІ 2 РЯДКА 020 НЕ ВІДПОВІДАЄ СУМІ ЗНАЧЕНЬ ГРАФИ 8 ДОДАТКА 1")</f>
        <v xml:space="preserve">   </v>
      </c>
      <c r="J32" s="189"/>
      <c r="K32" s="189"/>
      <c r="L32" s="189"/>
      <c r="M32" s="189"/>
      <c r="N32" s="74"/>
    </row>
    <row r="33" spans="2:14" ht="18" customHeight="1" x14ac:dyDescent="0.25">
      <c r="B33" s="72" t="s">
        <v>99</v>
      </c>
      <c r="C33" s="73" t="s">
        <v>50</v>
      </c>
      <c r="D33" s="129" t="s">
        <v>165</v>
      </c>
      <c r="E33" s="71" t="s">
        <v>25</v>
      </c>
      <c r="F33" s="96">
        <f>F35+F34</f>
        <v>0</v>
      </c>
      <c r="G33" s="106">
        <f>G35+G34</f>
        <v>0</v>
      </c>
      <c r="H33" s="64"/>
      <c r="I33" s="189" t="str">
        <f>IF(F41=SUM('Додаток 3'!K9:K2500),"  "," ЗНАЧЕННЯ У ГРАФІ 2 РЯДКА НЕ ВІДПОВІДАЄ СУМІ ЗНАЧЕНЬ ГРАФИ 1 ДОДАТКА 3")</f>
        <v xml:space="preserve">  </v>
      </c>
      <c r="J33" s="189"/>
      <c r="K33" s="189"/>
      <c r="L33" s="189"/>
      <c r="M33" s="189"/>
    </row>
    <row r="34" spans="2:14" ht="13.5" customHeight="1" x14ac:dyDescent="0.25">
      <c r="B34" s="72" t="s">
        <v>100</v>
      </c>
      <c r="C34" s="76" t="s">
        <v>131</v>
      </c>
      <c r="D34" s="129" t="s">
        <v>165</v>
      </c>
      <c r="E34" s="71" t="s">
        <v>26</v>
      </c>
      <c r="F34" s="98"/>
      <c r="G34" s="105"/>
      <c r="H34" s="64"/>
      <c r="I34" s="189" t="str">
        <f>IF(G41=SUM('Додаток 3'!K9:K2500),"  "," ЗНАЧЕННЯ ГРАФИ 2 РЯДКА 070 НЕ ВІДПОВІДАЄ СУМІ ЗНАЧЕНЬ ГРАФИ 3 ДОДАТКА 3")</f>
        <v xml:space="preserve">  </v>
      </c>
      <c r="J34" s="189"/>
      <c r="K34" s="189"/>
      <c r="L34" s="189"/>
      <c r="M34" s="189"/>
      <c r="N34" s="74"/>
    </row>
    <row r="35" spans="2:14" ht="15.75" customHeight="1" x14ac:dyDescent="0.25">
      <c r="B35" s="72" t="s">
        <v>101</v>
      </c>
      <c r="C35" s="76" t="s">
        <v>51</v>
      </c>
      <c r="D35" s="129" t="s">
        <v>165</v>
      </c>
      <c r="E35" s="71" t="s">
        <v>28</v>
      </c>
      <c r="F35" s="98"/>
      <c r="G35" s="105"/>
      <c r="H35" s="64"/>
      <c r="I35" s="189" t="str">
        <f>IF(F45=SUM('Додаток 2'!K9:K2500),"  "," ЗНАЧЕННЯ У ГРАФІ 1 РЯДКА 090 НЕ ВІДПОВІДАЄ СУМІ ЗНАЧЕНЬ ГРАФИ 6 ДОДАТКА 2")</f>
        <v xml:space="preserve">  </v>
      </c>
      <c r="J35" s="189"/>
      <c r="K35" s="189"/>
      <c r="L35" s="189"/>
      <c r="M35" s="189"/>
    </row>
    <row r="36" spans="2:14" ht="15.75" customHeight="1" x14ac:dyDescent="0.25">
      <c r="B36" s="72" t="s">
        <v>102</v>
      </c>
      <c r="C36" s="73" t="s">
        <v>52</v>
      </c>
      <c r="D36" s="129" t="s">
        <v>165</v>
      </c>
      <c r="E36" s="71" t="s">
        <v>114</v>
      </c>
      <c r="F36" s="98"/>
      <c r="G36" s="105"/>
      <c r="H36" s="64"/>
      <c r="I36" s="189" t="str">
        <f>IF(G45=SUM('Додаток 2'!M9:M2500),"  "," ЗНАЧЕННЯ У ГРАФІ 2 РЯДКА 090 НЕ ВІДПОВІДАЄ СУМІ ЗНАЧЕНЬ ГРАФИ 8 ДОДАТКА 2")</f>
        <v xml:space="preserve">  </v>
      </c>
      <c r="J36" s="189"/>
      <c r="K36" s="189"/>
      <c r="L36" s="189"/>
      <c r="M36" s="189"/>
    </row>
    <row r="37" spans="2:14" ht="15.75" x14ac:dyDescent="0.25">
      <c r="B37" s="72" t="s">
        <v>103</v>
      </c>
      <c r="C37" s="73" t="s">
        <v>53</v>
      </c>
      <c r="D37" s="70"/>
      <c r="E37" s="71" t="s">
        <v>29</v>
      </c>
      <c r="F37" s="96">
        <f>F39+F38</f>
        <v>0</v>
      </c>
      <c r="G37" s="106">
        <f>G39+G38</f>
        <v>0</v>
      </c>
      <c r="H37" s="64"/>
      <c r="I37" s="189" t="str">
        <f>IF(F53=SUM('Додаток 4'!K9:K2500),"  "," ЗНАЧЕННЯ ГРАФИ 1 РЯДКА 130 НЕ ВІДПОВІДАЄ СУМІ ЗНАЧЕНЬ ГРАФИ 1 ДОДАТКА 4")</f>
        <v xml:space="preserve">  </v>
      </c>
      <c r="J37" s="189"/>
      <c r="K37" s="189"/>
      <c r="L37" s="189"/>
      <c r="M37" s="189"/>
    </row>
    <row r="38" spans="2:14" ht="31.5" x14ac:dyDescent="0.25">
      <c r="B38" s="72" t="s">
        <v>144</v>
      </c>
      <c r="C38" s="76" t="s">
        <v>54</v>
      </c>
      <c r="D38" s="70"/>
      <c r="E38" s="71" t="s">
        <v>30</v>
      </c>
      <c r="F38" s="98"/>
      <c r="G38" s="105"/>
      <c r="H38" s="64"/>
      <c r="I38" s="189" t="str">
        <f>IF(G53=SUM('Додаток 4'!K9:K2500),"  "," ЗНАЧЕННЯ ГРАФИ 2 РЯДКА 130 НЕ ВІДПОВІДАЄ СУМІ ЗНАЧЕНЬ ГРАФИ 3 ДОДАТКА 4")</f>
        <v xml:space="preserve">  </v>
      </c>
      <c r="J38" s="189"/>
      <c r="K38" s="189"/>
      <c r="L38" s="189"/>
      <c r="M38" s="189"/>
    </row>
    <row r="39" spans="2:14" ht="31.5" x14ac:dyDescent="0.25">
      <c r="B39" s="72" t="s">
        <v>145</v>
      </c>
      <c r="C39" s="76" t="s">
        <v>55</v>
      </c>
      <c r="D39" s="70"/>
      <c r="E39" s="71" t="s">
        <v>31</v>
      </c>
      <c r="F39" s="98"/>
      <c r="G39" s="105"/>
      <c r="H39" s="64"/>
      <c r="I39" s="122"/>
      <c r="J39" s="122"/>
      <c r="K39" s="122"/>
      <c r="L39" s="122"/>
      <c r="M39" s="122"/>
    </row>
    <row r="40" spans="2:14" ht="15.75" x14ac:dyDescent="0.25">
      <c r="B40" s="72" t="s">
        <v>104</v>
      </c>
      <c r="C40" s="110" t="s">
        <v>127</v>
      </c>
      <c r="D40" s="70"/>
      <c r="E40" s="71" t="s">
        <v>32</v>
      </c>
      <c r="F40" s="98"/>
      <c r="G40" s="105"/>
      <c r="H40" s="64"/>
      <c r="I40" s="122"/>
      <c r="J40" s="122"/>
      <c r="K40" s="122"/>
      <c r="L40" s="122"/>
      <c r="M40" s="122"/>
    </row>
    <row r="41" spans="2:14" ht="15.75" x14ac:dyDescent="0.25">
      <c r="B41" s="72" t="s">
        <v>146</v>
      </c>
      <c r="C41" s="73" t="s">
        <v>133</v>
      </c>
      <c r="D41" s="70"/>
      <c r="E41" s="71" t="s">
        <v>33</v>
      </c>
      <c r="F41" s="98"/>
      <c r="G41" s="105"/>
      <c r="H41" s="64"/>
      <c r="I41" s="122"/>
      <c r="J41" s="122"/>
      <c r="K41" s="122"/>
      <c r="L41" s="122"/>
      <c r="M41" s="128"/>
      <c r="N41" s="74"/>
    </row>
    <row r="42" spans="2:14" ht="15.75" x14ac:dyDescent="0.25">
      <c r="B42" s="68" t="s">
        <v>27</v>
      </c>
      <c r="C42" s="69" t="s">
        <v>130</v>
      </c>
      <c r="D42" s="70"/>
      <c r="E42" s="71" t="s">
        <v>91</v>
      </c>
      <c r="F42" s="97">
        <f>F43+F44+F45+F47+F50+F51+F52+F53</f>
        <v>0</v>
      </c>
      <c r="G42" s="104">
        <f>G43+G44+G45+G47+G50+G51+G52+G53</f>
        <v>0</v>
      </c>
      <c r="H42" s="64"/>
    </row>
    <row r="43" spans="2:14" ht="15.75" x14ac:dyDescent="0.25">
      <c r="B43" s="72" t="s">
        <v>105</v>
      </c>
      <c r="C43" s="77" t="s">
        <v>48</v>
      </c>
      <c r="D43" s="70"/>
      <c r="E43" s="71" t="s">
        <v>35</v>
      </c>
      <c r="F43" s="98"/>
      <c r="G43" s="105"/>
      <c r="H43" s="64"/>
    </row>
    <row r="44" spans="2:14" ht="15.75" x14ac:dyDescent="0.25">
      <c r="B44" s="72" t="s">
        <v>106</v>
      </c>
      <c r="C44" s="77" t="s">
        <v>56</v>
      </c>
      <c r="D44" s="70"/>
      <c r="E44" s="71" t="s">
        <v>36</v>
      </c>
      <c r="F44" s="98"/>
      <c r="G44" s="105"/>
      <c r="H44" s="64"/>
    </row>
    <row r="45" spans="2:14" ht="15.75" x14ac:dyDescent="0.25">
      <c r="B45" s="72" t="s">
        <v>107</v>
      </c>
      <c r="C45" s="77" t="s">
        <v>149</v>
      </c>
      <c r="D45" s="70"/>
      <c r="E45" s="71" t="s">
        <v>37</v>
      </c>
      <c r="F45" s="98"/>
      <c r="G45" s="105"/>
      <c r="H45" s="64"/>
      <c r="M45" s="74"/>
      <c r="N45" s="74"/>
    </row>
    <row r="46" spans="2:14" ht="31.5" x14ac:dyDescent="0.25">
      <c r="B46" s="72" t="s">
        <v>118</v>
      </c>
      <c r="C46" s="75" t="s">
        <v>137</v>
      </c>
      <c r="D46" s="70"/>
      <c r="E46" s="71" t="s">
        <v>38</v>
      </c>
      <c r="F46" s="98"/>
      <c r="G46" s="105"/>
      <c r="H46" s="64"/>
      <c r="M46" s="74"/>
      <c r="N46" s="74"/>
    </row>
    <row r="47" spans="2:14" ht="20.25" customHeight="1" x14ac:dyDescent="0.25">
      <c r="B47" s="72" t="s">
        <v>134</v>
      </c>
      <c r="C47" s="77" t="s">
        <v>50</v>
      </c>
      <c r="D47" s="129" t="s">
        <v>165</v>
      </c>
      <c r="E47" s="71" t="s">
        <v>83</v>
      </c>
      <c r="F47" s="96">
        <f>F48+F49</f>
        <v>0</v>
      </c>
      <c r="G47" s="106">
        <f>G48+G49</f>
        <v>0</v>
      </c>
      <c r="H47" s="64"/>
    </row>
    <row r="48" spans="2:14" ht="20.25" customHeight="1" x14ac:dyDescent="0.25">
      <c r="B48" s="72" t="s">
        <v>135</v>
      </c>
      <c r="C48" s="76" t="s">
        <v>131</v>
      </c>
      <c r="D48" s="129" t="s">
        <v>165</v>
      </c>
      <c r="E48" s="71" t="s">
        <v>84</v>
      </c>
      <c r="F48" s="98"/>
      <c r="G48" s="105"/>
      <c r="H48" s="64"/>
      <c r="M48" s="74"/>
      <c r="N48" s="74"/>
    </row>
    <row r="49" spans="2:14" ht="20.25" customHeight="1" x14ac:dyDescent="0.25">
      <c r="B49" s="72" t="s">
        <v>136</v>
      </c>
      <c r="C49" s="76" t="s">
        <v>51</v>
      </c>
      <c r="D49" s="129" t="s">
        <v>165</v>
      </c>
      <c r="E49" s="72" t="s">
        <v>120</v>
      </c>
      <c r="F49" s="98"/>
      <c r="G49" s="105"/>
      <c r="H49" s="64"/>
    </row>
    <row r="50" spans="2:14" ht="20.25" customHeight="1" x14ac:dyDescent="0.25">
      <c r="B50" s="72" t="s">
        <v>108</v>
      </c>
      <c r="C50" s="77" t="s">
        <v>52</v>
      </c>
      <c r="D50" s="129" t="s">
        <v>165</v>
      </c>
      <c r="E50" s="72" t="s">
        <v>85</v>
      </c>
      <c r="F50" s="98"/>
      <c r="G50" s="105"/>
      <c r="H50" s="64"/>
    </row>
    <row r="51" spans="2:14" ht="15.75" x14ac:dyDescent="0.25">
      <c r="B51" s="72" t="s">
        <v>115</v>
      </c>
      <c r="C51" s="110" t="s">
        <v>127</v>
      </c>
      <c r="D51" s="70"/>
      <c r="E51" s="72" t="s">
        <v>86</v>
      </c>
      <c r="F51" s="98"/>
      <c r="G51" s="105"/>
      <c r="H51" s="64"/>
    </row>
    <row r="52" spans="2:14" ht="31.5" x14ac:dyDescent="0.25">
      <c r="B52" s="72" t="s">
        <v>109</v>
      </c>
      <c r="C52" s="77" t="s">
        <v>57</v>
      </c>
      <c r="D52" s="70"/>
      <c r="E52" s="72" t="s">
        <v>87</v>
      </c>
      <c r="F52" s="98"/>
      <c r="G52" s="105"/>
    </row>
    <row r="53" spans="2:14" ht="15.75" x14ac:dyDescent="0.25">
      <c r="B53" s="72" t="s">
        <v>147</v>
      </c>
      <c r="C53" s="77" t="s">
        <v>132</v>
      </c>
      <c r="D53" s="70"/>
      <c r="E53" s="72" t="s">
        <v>88</v>
      </c>
      <c r="F53" s="98"/>
      <c r="G53" s="105"/>
      <c r="M53" s="74"/>
      <c r="N53" s="74"/>
    </row>
    <row r="54" spans="2:14" ht="15.75" x14ac:dyDescent="0.25">
      <c r="B54" s="53"/>
      <c r="C54" s="53"/>
      <c r="D54" s="53"/>
      <c r="E54" s="78"/>
      <c r="F54" s="53"/>
      <c r="G54" s="53"/>
    </row>
    <row r="55" spans="2:14" ht="15.75" x14ac:dyDescent="0.25">
      <c r="B55" s="145" t="s">
        <v>142</v>
      </c>
      <c r="C55" s="145"/>
      <c r="D55" s="145"/>
      <c r="E55" s="145"/>
      <c r="F55" s="145"/>
      <c r="G55" s="145"/>
      <c r="I55" s="122"/>
      <c r="J55" s="122"/>
    </row>
    <row r="56" spans="2:14" x14ac:dyDescent="0.25">
      <c r="B56" s="154" t="s">
        <v>12</v>
      </c>
      <c r="C56" s="154" t="s">
        <v>13</v>
      </c>
      <c r="D56" s="155" t="s">
        <v>164</v>
      </c>
      <c r="E56" s="187" t="s">
        <v>14</v>
      </c>
      <c r="F56" s="154" t="s">
        <v>79</v>
      </c>
      <c r="G56" s="142" t="s">
        <v>156</v>
      </c>
      <c r="I56" s="122"/>
      <c r="J56" s="122"/>
    </row>
    <row r="57" spans="2:14" x14ac:dyDescent="0.25">
      <c r="B57" s="154"/>
      <c r="C57" s="154"/>
      <c r="D57" s="155"/>
      <c r="E57" s="187"/>
      <c r="F57" s="154"/>
      <c r="G57" s="142"/>
      <c r="I57" s="122"/>
      <c r="J57" s="122"/>
    </row>
    <row r="58" spans="2:14" ht="15.75" x14ac:dyDescent="0.25">
      <c r="B58" s="154"/>
      <c r="C58" s="154"/>
      <c r="D58" s="155"/>
      <c r="E58" s="187"/>
      <c r="F58" s="65" t="s">
        <v>72</v>
      </c>
      <c r="G58" s="66" t="s">
        <v>34</v>
      </c>
      <c r="I58" s="122"/>
      <c r="J58" s="122"/>
    </row>
    <row r="59" spans="2:14" ht="15.75" x14ac:dyDescent="0.25">
      <c r="B59" s="66" t="s">
        <v>15</v>
      </c>
      <c r="C59" s="66" t="s">
        <v>80</v>
      </c>
      <c r="D59" s="66" t="s">
        <v>17</v>
      </c>
      <c r="E59" s="67" t="s">
        <v>18</v>
      </c>
      <c r="F59" s="65">
        <v>1</v>
      </c>
      <c r="G59" s="66">
        <v>2</v>
      </c>
      <c r="I59" s="122"/>
      <c r="J59" s="122"/>
    </row>
    <row r="60" spans="2:14" ht="20.25" customHeight="1" x14ac:dyDescent="0.25">
      <c r="B60" s="66">
        <v>1</v>
      </c>
      <c r="C60" s="77" t="s">
        <v>138</v>
      </c>
      <c r="D60" s="129" t="s">
        <v>165</v>
      </c>
      <c r="E60" s="67" t="s">
        <v>121</v>
      </c>
      <c r="F60" s="98"/>
      <c r="G60" s="123"/>
      <c r="I60" s="122"/>
      <c r="J60" s="122"/>
    </row>
    <row r="61" spans="2:14" ht="20.25" customHeight="1" x14ac:dyDescent="0.25">
      <c r="B61" s="66">
        <v>2</v>
      </c>
      <c r="C61" s="110" t="s">
        <v>139</v>
      </c>
      <c r="D61" s="129" t="s">
        <v>165</v>
      </c>
      <c r="E61" s="67" t="s">
        <v>89</v>
      </c>
      <c r="F61" s="124"/>
      <c r="G61" s="123"/>
      <c r="I61" s="122"/>
      <c r="J61" s="122"/>
    </row>
    <row r="62" spans="2:14" ht="15.75" x14ac:dyDescent="0.25">
      <c r="B62" s="66">
        <v>3</v>
      </c>
      <c r="C62" s="110" t="s">
        <v>151</v>
      </c>
      <c r="D62" s="79"/>
      <c r="E62" s="67" t="s">
        <v>94</v>
      </c>
      <c r="F62" s="125"/>
      <c r="G62" s="123"/>
      <c r="I62" s="122"/>
      <c r="J62" s="122"/>
    </row>
    <row r="63" spans="2:14" ht="15.75" x14ac:dyDescent="0.25">
      <c r="B63" s="66">
        <v>4</v>
      </c>
      <c r="C63" s="110" t="s">
        <v>152</v>
      </c>
      <c r="D63" s="79"/>
      <c r="E63" s="67" t="s">
        <v>112</v>
      </c>
      <c r="F63" s="125"/>
      <c r="G63" s="123"/>
      <c r="I63" s="122"/>
      <c r="J63" s="122"/>
    </row>
    <row r="64" spans="2:14" ht="31.5" x14ac:dyDescent="0.25">
      <c r="B64" s="66">
        <v>5</v>
      </c>
      <c r="C64" s="110" t="s">
        <v>161</v>
      </c>
      <c r="D64" s="79"/>
      <c r="E64" s="67" t="s">
        <v>113</v>
      </c>
      <c r="F64" s="125"/>
      <c r="G64" s="123"/>
      <c r="I64" s="122"/>
      <c r="J64" s="122"/>
    </row>
    <row r="65" spans="2:14" ht="31.5" x14ac:dyDescent="0.25">
      <c r="B65" s="66">
        <v>6</v>
      </c>
      <c r="C65" s="110" t="s">
        <v>157</v>
      </c>
      <c r="D65" s="79"/>
      <c r="E65" s="67" t="s">
        <v>140</v>
      </c>
      <c r="F65" s="125"/>
      <c r="G65" s="123"/>
      <c r="I65" s="122"/>
      <c r="J65" s="122"/>
    </row>
    <row r="66" spans="2:14" ht="31.5" x14ac:dyDescent="0.25">
      <c r="B66" s="66">
        <v>7</v>
      </c>
      <c r="C66" s="110" t="s">
        <v>158</v>
      </c>
      <c r="D66" s="79"/>
      <c r="E66" s="67" t="s">
        <v>159</v>
      </c>
      <c r="F66" s="125"/>
      <c r="G66" s="123"/>
      <c r="I66" s="122"/>
      <c r="J66" s="122"/>
    </row>
    <row r="67" spans="2:14" ht="15.75" x14ac:dyDescent="0.25">
      <c r="B67" s="80"/>
      <c r="C67" s="80"/>
      <c r="D67" s="80"/>
      <c r="E67" s="81"/>
      <c r="F67" s="82"/>
      <c r="G67" s="80"/>
      <c r="I67" s="122"/>
      <c r="J67" s="122"/>
    </row>
    <row r="68" spans="2:14" ht="15.75" x14ac:dyDescent="0.25">
      <c r="B68" s="145" t="s">
        <v>143</v>
      </c>
      <c r="C68" s="145"/>
      <c r="D68" s="145"/>
      <c r="E68" s="145"/>
      <c r="F68" s="145"/>
      <c r="G68" s="145"/>
      <c r="I68" s="122"/>
      <c r="J68" s="122"/>
    </row>
    <row r="69" spans="2:14" ht="15" customHeight="1" x14ac:dyDescent="0.25">
      <c r="B69" s="154" t="s">
        <v>12</v>
      </c>
      <c r="C69" s="154" t="s">
        <v>13</v>
      </c>
      <c r="D69" s="155" t="s">
        <v>164</v>
      </c>
      <c r="E69" s="187" t="s">
        <v>14</v>
      </c>
      <c r="F69" s="154" t="s">
        <v>79</v>
      </c>
      <c r="G69" s="142" t="s">
        <v>156</v>
      </c>
      <c r="I69" s="122"/>
      <c r="J69" s="122"/>
    </row>
    <row r="70" spans="2:14" ht="15" customHeight="1" x14ac:dyDescent="0.25">
      <c r="B70" s="154"/>
      <c r="C70" s="154"/>
      <c r="D70" s="155"/>
      <c r="E70" s="187"/>
      <c r="F70" s="154"/>
      <c r="G70" s="142"/>
      <c r="I70" s="122"/>
      <c r="J70" s="122"/>
    </row>
    <row r="71" spans="2:14" ht="15.75" x14ac:dyDescent="0.25">
      <c r="B71" s="154"/>
      <c r="C71" s="154"/>
      <c r="D71" s="155"/>
      <c r="E71" s="187"/>
      <c r="F71" s="65" t="s">
        <v>72</v>
      </c>
      <c r="G71" s="66" t="s">
        <v>34</v>
      </c>
      <c r="I71" s="122"/>
      <c r="J71" s="122"/>
    </row>
    <row r="72" spans="2:14" ht="15.75" x14ac:dyDescent="0.25">
      <c r="B72" s="66" t="s">
        <v>15</v>
      </c>
      <c r="C72" s="66" t="s">
        <v>80</v>
      </c>
      <c r="D72" s="66" t="s">
        <v>17</v>
      </c>
      <c r="E72" s="67" t="s">
        <v>18</v>
      </c>
      <c r="F72" s="65">
        <v>1</v>
      </c>
      <c r="G72" s="66">
        <v>2</v>
      </c>
      <c r="I72" s="122"/>
      <c r="J72" s="122"/>
    </row>
    <row r="73" spans="2:14" ht="15.75" x14ac:dyDescent="0.25">
      <c r="B73" s="83" t="s">
        <v>19</v>
      </c>
      <c r="C73" s="77" t="s">
        <v>81</v>
      </c>
      <c r="D73" s="84"/>
      <c r="E73" s="83" t="s">
        <v>160</v>
      </c>
      <c r="F73" s="98"/>
      <c r="G73" s="105"/>
      <c r="I73" s="122"/>
      <c r="J73" s="122"/>
    </row>
    <row r="74" spans="2:14" ht="15.75" x14ac:dyDescent="0.25">
      <c r="B74" s="83" t="s">
        <v>27</v>
      </c>
      <c r="C74" s="77" t="s">
        <v>82</v>
      </c>
      <c r="D74" s="84"/>
      <c r="E74" s="83" t="s">
        <v>162</v>
      </c>
      <c r="F74" s="98"/>
      <c r="G74" s="105"/>
      <c r="I74" s="122"/>
      <c r="J74" s="122"/>
    </row>
    <row r="75" spans="2:14" ht="15.75" x14ac:dyDescent="0.25">
      <c r="B75" s="80"/>
      <c r="C75" s="80"/>
      <c r="D75" s="80"/>
      <c r="E75" s="81"/>
      <c r="F75" s="82"/>
      <c r="G75" s="80"/>
    </row>
    <row r="76" spans="2:14" ht="18.75" customHeight="1" x14ac:dyDescent="0.3">
      <c r="B76" s="85" t="s">
        <v>39</v>
      </c>
      <c r="C76" s="86"/>
      <c r="D76" s="86"/>
      <c r="E76" s="86"/>
      <c r="F76" s="86"/>
      <c r="G76" s="87"/>
      <c r="H76" s="87"/>
      <c r="I76" s="87"/>
      <c r="J76" s="182"/>
      <c r="K76" s="182"/>
      <c r="L76" s="182"/>
      <c r="M76" s="87"/>
      <c r="N76" s="127"/>
    </row>
    <row r="77" spans="2:14" ht="31.5" customHeight="1" x14ac:dyDescent="0.3">
      <c r="B77" s="86"/>
      <c r="C77" s="86"/>
      <c r="D77" s="86"/>
      <c r="E77" s="86"/>
      <c r="F77" s="86"/>
      <c r="G77" s="88"/>
      <c r="H77" s="87"/>
      <c r="I77" s="87"/>
      <c r="J77" s="188" t="s">
        <v>40</v>
      </c>
      <c r="K77" s="188"/>
      <c r="L77" s="188"/>
      <c r="M77" s="89"/>
      <c r="N77" s="127"/>
    </row>
    <row r="78" spans="2:14" ht="18.75" x14ac:dyDescent="0.3">
      <c r="B78" s="90" t="s">
        <v>41</v>
      </c>
      <c r="C78" s="87"/>
      <c r="D78" s="87"/>
      <c r="E78" s="182"/>
      <c r="F78" s="182"/>
      <c r="G78" s="91" t="s">
        <v>42</v>
      </c>
      <c r="H78" s="182"/>
      <c r="I78" s="182"/>
      <c r="J78" s="183" t="s">
        <v>43</v>
      </c>
      <c r="K78" s="183"/>
      <c r="L78" s="94"/>
      <c r="M78" s="92"/>
      <c r="N78" s="93"/>
    </row>
  </sheetData>
  <sheetProtection algorithmName="SHA-512" hashValue="wt/JzkuV5ULVvrad/gX/t3Z8KwsvaaU9moOLai3RLVIVt8RdYLRFv0/yCk5+5UOvZxyJlxRuqxZfrt4eWLveuA==" saltValue="tbyjMOQmcIlq5CqLPbaF6A==" spinCount="100000" sheet="1" objects="1" scenarios="1"/>
  <mergeCells count="59">
    <mergeCell ref="D69:D71"/>
    <mergeCell ref="B17:C17"/>
    <mergeCell ref="J76:L76"/>
    <mergeCell ref="E20:M20"/>
    <mergeCell ref="B23:G23"/>
    <mergeCell ref="B18:C18"/>
    <mergeCell ref="I31:M31"/>
    <mergeCell ref="I32:M32"/>
    <mergeCell ref="I35:M35"/>
    <mergeCell ref="I36:M36"/>
    <mergeCell ref="I37:M37"/>
    <mergeCell ref="E78:F78"/>
    <mergeCell ref="H78:I78"/>
    <mergeCell ref="J78:K78"/>
    <mergeCell ref="E17:M17"/>
    <mergeCell ref="E24:E26"/>
    <mergeCell ref="F24:F25"/>
    <mergeCell ref="G24:G25"/>
    <mergeCell ref="E56:E58"/>
    <mergeCell ref="F56:F57"/>
    <mergeCell ref="G56:G57"/>
    <mergeCell ref="E69:E71"/>
    <mergeCell ref="F69:F70"/>
    <mergeCell ref="J77:L77"/>
    <mergeCell ref="I38:M38"/>
    <mergeCell ref="I33:M33"/>
    <mergeCell ref="I34:M34"/>
    <mergeCell ref="B1:M1"/>
    <mergeCell ref="E18:M18"/>
    <mergeCell ref="E19:M19"/>
    <mergeCell ref="G7:H7"/>
    <mergeCell ref="G8:H11"/>
    <mergeCell ref="B19:C19"/>
    <mergeCell ref="B2:M2"/>
    <mergeCell ref="B7:F7"/>
    <mergeCell ref="B8:F11"/>
    <mergeCell ref="B13:C13"/>
    <mergeCell ref="B14:C14"/>
    <mergeCell ref="E14:M14"/>
    <mergeCell ref="K8:M9"/>
    <mergeCell ref="E15:M15"/>
    <mergeCell ref="B15:C15"/>
    <mergeCell ref="B16:C16"/>
    <mergeCell ref="K6:M6"/>
    <mergeCell ref="K7:L7"/>
    <mergeCell ref="G69:G70"/>
    <mergeCell ref="K10:N10"/>
    <mergeCell ref="K11:M11"/>
    <mergeCell ref="B68:G68"/>
    <mergeCell ref="B55:G55"/>
    <mergeCell ref="B24:B26"/>
    <mergeCell ref="C24:C26"/>
    <mergeCell ref="D24:D26"/>
    <mergeCell ref="E16:M16"/>
    <mergeCell ref="B56:B58"/>
    <mergeCell ref="C56:C58"/>
    <mergeCell ref="D56:D58"/>
    <mergeCell ref="B69:B71"/>
    <mergeCell ref="C69:C71"/>
  </mergeCells>
  <conditionalFormatting sqref="G78">
    <cfRule type="containsBlanks" dxfId="2" priority="14" stopIfTrue="1">
      <formula>LEN(TRIM(G78))=0</formula>
    </cfRule>
  </conditionalFormatting>
  <conditionalFormatting sqref="J78">
    <cfRule type="containsBlanks" dxfId="1" priority="12" stopIfTrue="1">
      <formula>LEN(TRIM(J78))=0</formula>
    </cfRule>
  </conditionalFormatting>
  <conditionalFormatting sqref="I31:M38">
    <cfRule type="containsText" dxfId="0" priority="1" operator="containsText" text="значення">
      <formula>NOT(ISERROR(SEARCH("значення",I31)))</formula>
    </cfRule>
  </conditionalFormatting>
  <dataValidations xWindow="868" yWindow="936" count="6">
    <dataValidation allowBlank="1" showInputMessage="1" showErrorMessage="1" prompt="Комірка повинна бути заповнена" sqref="F47:G47 D51:D53 D28:D32 D62:D66 D73:D74 D37:D46"/>
    <dataValidation allowBlank="1" showInputMessage="1" showErrorMessage="1" prompt="Формулу не видаляти" sqref="F33:G33 F28:G28 F42:G42 F37:G37"/>
    <dataValidation type="list" allowBlank="1" showInputMessage="1" showErrorMessage="1" sqref="H4">
      <formula1>"2025,2026,2027,2028,2029,2030"</formula1>
    </dataValidation>
    <dataValidation allowBlank="1" showInputMessage="1" showErrorMessage="1" prompt="Комірку потрібно заповнити" sqref="L78 E78 J76 H78 E14:E19"/>
    <dataValidation type="list" allowBlank="1" showInputMessage="1" showErrorMessage="1" sqref="F4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D33:D36 D47:D50 D60:D61">
      <formula1>"оберіть коригування, №1, №2, №3, №4, №5, №6, №7, №8, №9, 10"</formula1>
    </dataValidation>
  </dataValidations>
  <pageMargins left="0.25" right="0.25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topLeftCell="C1" zoomScale="85" zoomScaleNormal="85" zoomScaleSheetLayoutView="78" workbookViewId="0">
      <selection activeCell="D21" sqref="D21"/>
    </sheetView>
  </sheetViews>
  <sheetFormatPr defaultColWidth="9.140625" defaultRowHeight="15.75" x14ac:dyDescent="0.25"/>
  <cols>
    <col min="1" max="1" width="2.7109375" style="1" customWidth="1"/>
    <col min="2" max="2" width="7.7109375" style="1" customWidth="1"/>
    <col min="3" max="3" width="40.140625" style="2" customWidth="1"/>
    <col min="4" max="4" width="26.5703125" style="2" customWidth="1"/>
    <col min="5" max="6" width="25.140625" style="2" customWidth="1"/>
    <col min="7" max="8" width="28" style="2" customWidth="1"/>
    <col min="9" max="10" width="19.7109375" style="3" customWidth="1"/>
    <col min="11" max="11" width="22.7109375" style="4" customWidth="1"/>
    <col min="12" max="12" width="20.7109375" style="4" customWidth="1"/>
    <col min="13" max="13" width="20.140625" style="5" customWidth="1"/>
    <col min="14" max="14" width="18.42578125" style="5" customWidth="1"/>
    <col min="15" max="15" width="19.85546875" style="5" customWidth="1"/>
    <col min="16" max="16384" width="9.140625" style="7"/>
  </cols>
  <sheetData>
    <row r="1" spans="1:15" ht="15.75" customHeight="1" x14ac:dyDescent="0.25">
      <c r="M1" s="4"/>
      <c r="N1" s="193" t="s">
        <v>45</v>
      </c>
      <c r="O1" s="193"/>
    </row>
    <row r="2" spans="1:15" ht="55.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M2" s="4"/>
      <c r="N2" s="193" t="s">
        <v>116</v>
      </c>
      <c r="O2" s="193"/>
    </row>
    <row r="3" spans="1:15" x14ac:dyDescent="0.25">
      <c r="M3" s="4"/>
      <c r="N3" s="193"/>
      <c r="O3" s="193"/>
    </row>
    <row r="4" spans="1:15" x14ac:dyDescent="0.25">
      <c r="A4" s="31"/>
      <c r="B4" s="194" t="s">
        <v>58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6" spans="1:15" ht="81" customHeight="1" x14ac:dyDescent="0.25">
      <c r="A6" s="10"/>
      <c r="B6" s="195" t="s">
        <v>47</v>
      </c>
      <c r="C6" s="195" t="s">
        <v>60</v>
      </c>
      <c r="D6" s="195" t="s">
        <v>61</v>
      </c>
      <c r="E6" s="195" t="s">
        <v>153</v>
      </c>
      <c r="F6" s="195" t="s">
        <v>62</v>
      </c>
      <c r="G6" s="195" t="s">
        <v>63</v>
      </c>
      <c r="H6" s="195" t="s">
        <v>64</v>
      </c>
      <c r="I6" s="195" t="s">
        <v>65</v>
      </c>
      <c r="J6" s="197" t="s">
        <v>128</v>
      </c>
      <c r="K6" s="44" t="s">
        <v>117</v>
      </c>
      <c r="L6" s="44" t="s">
        <v>155</v>
      </c>
      <c r="M6" s="44" t="s">
        <v>154</v>
      </c>
      <c r="N6" s="196" t="s">
        <v>66</v>
      </c>
      <c r="O6" s="196"/>
    </row>
    <row r="7" spans="1:15" ht="68.25" customHeight="1" x14ac:dyDescent="0.25">
      <c r="A7" s="11"/>
      <c r="B7" s="195"/>
      <c r="C7" s="195"/>
      <c r="D7" s="195"/>
      <c r="E7" s="195"/>
      <c r="F7" s="195"/>
      <c r="G7" s="195"/>
      <c r="H7" s="195"/>
      <c r="I7" s="195"/>
      <c r="J7" s="198"/>
      <c r="K7" s="37" t="s">
        <v>72</v>
      </c>
      <c r="L7" s="45" t="s">
        <v>163</v>
      </c>
      <c r="M7" s="34" t="s">
        <v>34</v>
      </c>
      <c r="N7" s="34" t="s">
        <v>68</v>
      </c>
      <c r="O7" s="34" t="s">
        <v>167</v>
      </c>
    </row>
    <row r="8" spans="1:15" x14ac:dyDescent="0.25">
      <c r="A8" s="12"/>
      <c r="B8" s="38"/>
      <c r="C8" s="21" t="s">
        <v>15</v>
      </c>
      <c r="D8" s="21" t="s">
        <v>16</v>
      </c>
      <c r="E8" s="21" t="s">
        <v>17</v>
      </c>
      <c r="F8" s="21">
        <v>1</v>
      </c>
      <c r="G8" s="21">
        <v>2</v>
      </c>
      <c r="H8" s="21">
        <v>3</v>
      </c>
      <c r="I8" s="21">
        <v>4</v>
      </c>
      <c r="J8" s="21">
        <v>5</v>
      </c>
      <c r="K8" s="21">
        <v>6</v>
      </c>
      <c r="L8" s="21">
        <v>7</v>
      </c>
      <c r="M8" s="21">
        <v>8</v>
      </c>
      <c r="N8" s="21">
        <v>9</v>
      </c>
      <c r="O8" s="21">
        <v>10</v>
      </c>
    </row>
    <row r="9" spans="1:15" ht="15" x14ac:dyDescent="0.25">
      <c r="A9" s="12"/>
      <c r="B9" s="39">
        <v>1</v>
      </c>
      <c r="C9" s="135"/>
      <c r="D9" s="102"/>
      <c r="E9" s="131"/>
      <c r="F9" s="132"/>
      <c r="G9" s="101"/>
      <c r="H9" s="102"/>
      <c r="I9" s="102"/>
      <c r="J9" s="108" t="s">
        <v>166</v>
      </c>
      <c r="K9" s="133"/>
      <c r="L9" s="130"/>
      <c r="M9" s="134"/>
      <c r="N9" s="107"/>
      <c r="O9" s="107"/>
    </row>
    <row r="10" spans="1:15" ht="15" x14ac:dyDescent="0.25">
      <c r="A10" s="12"/>
      <c r="B10" s="39">
        <v>2</v>
      </c>
      <c r="C10" s="136"/>
      <c r="D10" s="102"/>
      <c r="E10" s="131"/>
      <c r="F10" s="132"/>
      <c r="G10" s="101"/>
      <c r="H10" s="102"/>
      <c r="I10" s="102"/>
      <c r="J10" s="108" t="s">
        <v>166</v>
      </c>
      <c r="K10" s="133"/>
      <c r="L10" s="130"/>
      <c r="M10" s="134"/>
      <c r="N10" s="107"/>
      <c r="O10" s="107"/>
    </row>
    <row r="11" spans="1:15" ht="15" x14ac:dyDescent="0.25">
      <c r="A11" s="12"/>
      <c r="B11" s="39">
        <v>3</v>
      </c>
      <c r="C11" s="136"/>
      <c r="D11" s="102"/>
      <c r="E11" s="131"/>
      <c r="F11" s="132"/>
      <c r="G11" s="101"/>
      <c r="H11" s="102"/>
      <c r="I11" s="102"/>
      <c r="J11" s="108" t="s">
        <v>166</v>
      </c>
      <c r="K11" s="133"/>
      <c r="L11" s="130"/>
      <c r="M11" s="134"/>
      <c r="N11" s="107"/>
      <c r="O11" s="107"/>
    </row>
    <row r="12" spans="1:15" ht="15" x14ac:dyDescent="0.25">
      <c r="A12" s="12"/>
      <c r="B12" s="39" t="s">
        <v>46</v>
      </c>
      <c r="C12" s="136"/>
      <c r="D12" s="102"/>
      <c r="E12" s="102"/>
      <c r="F12" s="132"/>
      <c r="G12" s="101"/>
      <c r="H12" s="102"/>
      <c r="I12" s="102"/>
      <c r="J12" s="108" t="s">
        <v>166</v>
      </c>
      <c r="K12" s="133"/>
      <c r="L12" s="130"/>
      <c r="M12" s="134"/>
      <c r="N12" s="107"/>
      <c r="O12" s="107"/>
    </row>
    <row r="13" spans="1:15" x14ac:dyDescent="0.25">
      <c r="A13" s="14"/>
      <c r="B13" s="30" t="s">
        <v>46</v>
      </c>
      <c r="C13" s="136"/>
      <c r="D13" s="102"/>
      <c r="E13" s="102"/>
      <c r="F13" s="132"/>
      <c r="G13" s="101"/>
      <c r="H13" s="102"/>
      <c r="I13" s="102"/>
      <c r="J13" s="108" t="s">
        <v>166</v>
      </c>
      <c r="K13" s="133"/>
      <c r="L13" s="130"/>
      <c r="M13" s="134"/>
      <c r="N13" s="107"/>
      <c r="O13" s="107"/>
    </row>
    <row r="14" spans="1:15" x14ac:dyDescent="0.25">
      <c r="A14" s="15"/>
      <c r="B14" s="30" t="s">
        <v>70</v>
      </c>
      <c r="C14" s="136"/>
      <c r="D14" s="102"/>
      <c r="E14" s="102"/>
      <c r="F14" s="132"/>
      <c r="G14" s="101"/>
      <c r="H14" s="102"/>
      <c r="I14" s="102"/>
      <c r="J14" s="108" t="s">
        <v>166</v>
      </c>
      <c r="K14" s="133"/>
      <c r="L14" s="130"/>
      <c r="M14" s="134"/>
      <c r="N14" s="107"/>
      <c r="O14" s="107"/>
    </row>
    <row r="15" spans="1:15" x14ac:dyDescent="0.25">
      <c r="B15" s="112"/>
      <c r="C15" s="113"/>
      <c r="D15" s="113"/>
      <c r="E15" s="113"/>
      <c r="F15" s="113"/>
      <c r="G15" s="114"/>
      <c r="H15" s="114"/>
      <c r="I15" s="115"/>
      <c r="J15" s="115"/>
      <c r="K15" s="116"/>
      <c r="L15" s="116"/>
      <c r="M15" s="116"/>
      <c r="N15" s="116"/>
      <c r="O15" s="116"/>
    </row>
    <row r="16" spans="1:15" ht="16.5" x14ac:dyDescent="0.25">
      <c r="A16" s="3"/>
      <c r="B16" s="117"/>
      <c r="C16" s="117"/>
      <c r="D16" s="118"/>
      <c r="E16" s="117"/>
      <c r="F16" s="119"/>
      <c r="G16" s="114"/>
      <c r="H16" s="119"/>
      <c r="I16" s="114"/>
      <c r="J16" s="114"/>
      <c r="K16" s="120"/>
      <c r="L16" s="120"/>
      <c r="M16" s="121"/>
      <c r="N16" s="121"/>
      <c r="O16" s="121"/>
    </row>
    <row r="17" spans="1:4" ht="18.75" x14ac:dyDescent="0.3">
      <c r="A17" s="3"/>
      <c r="B17" s="199" t="s">
        <v>41</v>
      </c>
      <c r="C17" s="199"/>
      <c r="D17" s="94"/>
    </row>
    <row r="18" spans="1:4" x14ac:dyDescent="0.25">
      <c r="A18" s="3"/>
      <c r="B18" s="32"/>
      <c r="C18" s="32"/>
      <c r="D18"/>
    </row>
    <row r="19" spans="1:4" ht="18.75" x14ac:dyDescent="0.3">
      <c r="B19" s="199" t="s">
        <v>44</v>
      </c>
      <c r="C19" s="199"/>
      <c r="D19" s="94"/>
    </row>
    <row r="20" spans="1:4" x14ac:dyDescent="0.25">
      <c r="B20" s="33"/>
      <c r="C20" s="33"/>
      <c r="D20"/>
    </row>
    <row r="21" spans="1:4" ht="18.75" x14ac:dyDescent="0.3">
      <c r="B21" s="199" t="s">
        <v>43</v>
      </c>
      <c r="C21" s="199"/>
      <c r="D21" s="94"/>
    </row>
  </sheetData>
  <sheetProtection algorithmName="SHA-512" hashValue="D349GBQPjkwfEMTmEeLpUxLWeRlrYZC2jDAmn9ITHR/D5cqvlqyV8d5cwL00slX9lOUIVEjZwavVl49EiHfhSA==" saltValue="GS406sBQdchzkj4gut+7Jg==" spinCount="100000" sheet="1" insertRows="0"/>
  <mergeCells count="16">
    <mergeCell ref="B19:C19"/>
    <mergeCell ref="B21:C21"/>
    <mergeCell ref="B17:C17"/>
    <mergeCell ref="E6:E7"/>
    <mergeCell ref="F6:F7"/>
    <mergeCell ref="N1:O1"/>
    <mergeCell ref="N2:O3"/>
    <mergeCell ref="B4:O4"/>
    <mergeCell ref="I6:I7"/>
    <mergeCell ref="N6:O6"/>
    <mergeCell ref="G6:G7"/>
    <mergeCell ref="H6:H7"/>
    <mergeCell ref="B6:B7"/>
    <mergeCell ref="C6:C7"/>
    <mergeCell ref="D6:D7"/>
    <mergeCell ref="J6:J7"/>
  </mergeCells>
  <dataValidations count="5">
    <dataValidation allowBlank="1" showInputMessage="1" showErrorMessage="1" prompt="Комірку потрібно заповнити" sqref="D19 D21 D17"/>
    <dataValidation type="list" allowBlank="1" showInputMessage="1" showErrorMessage="1" prompt="Комірка повинна бути заповнена" sqref="F9:F14">
      <formula1>",так ,ні"</formula1>
    </dataValidation>
    <dataValidation allowBlank="1" showInputMessage="1" showErrorMessage="1" prompt="Комірка повинна бути заповнена" sqref="K9:O14 G9:I14 C9:D14"/>
    <dataValidation allowBlank="1" showInputMessage="1" showErrorMessage="1" promptTitle="Увага!" prompt="Вказується ЕІС-код типу Х" sqref="E9:E14"/>
    <dataValidation type="list" allowBlank="1" showInputMessage="1" showErrorMessage="1" prompt="Комірка повинна бути заповнена" sqref="J9:J14">
      <formula1>"оберіть, ОЕС України, Острів Бурштинської ТЕС"</formula1>
    </dataValidation>
  </dataValidations>
  <pageMargins left="0.7" right="0.7" top="0.75" bottom="0.75" header="0.3" footer="0.3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showGridLines="0" zoomScale="70" zoomScaleNormal="70" zoomScaleSheetLayoutView="80" workbookViewId="0">
      <selection activeCell="F11" sqref="F11"/>
    </sheetView>
  </sheetViews>
  <sheetFormatPr defaultColWidth="9.140625" defaultRowHeight="15.75" x14ac:dyDescent="0.25"/>
  <cols>
    <col min="1" max="1" width="2.85546875" style="1" customWidth="1"/>
    <col min="2" max="2" width="7.7109375" style="1" customWidth="1"/>
    <col min="3" max="3" width="40.140625" style="2" customWidth="1"/>
    <col min="4" max="4" width="26.5703125" style="2" customWidth="1"/>
    <col min="5" max="6" width="25.140625" style="2" customWidth="1"/>
    <col min="7" max="8" width="28" style="2" customWidth="1"/>
    <col min="9" max="10" width="19.7109375" style="3" customWidth="1"/>
    <col min="11" max="11" width="22.7109375" style="4" customWidth="1"/>
    <col min="12" max="12" width="20.7109375" style="4" customWidth="1"/>
    <col min="13" max="14" width="18.42578125" style="5" customWidth="1"/>
    <col min="15" max="15" width="19.85546875" style="5" customWidth="1"/>
    <col min="16" max="16384" width="9.140625" style="7"/>
  </cols>
  <sheetData>
    <row r="1" spans="1:15" ht="15.75" customHeight="1" x14ac:dyDescent="0.25">
      <c r="M1" s="4"/>
      <c r="N1" s="193" t="s">
        <v>92</v>
      </c>
      <c r="O1" s="193"/>
    </row>
    <row r="2" spans="1:15" ht="55.5" customHeight="1" x14ac:dyDescent="0.25">
      <c r="A2" s="8"/>
      <c r="B2" s="8"/>
      <c r="C2" s="41"/>
      <c r="D2" s="8"/>
      <c r="E2" s="8"/>
      <c r="F2" s="8"/>
      <c r="G2" s="8"/>
      <c r="H2" s="8"/>
      <c r="I2" s="8"/>
      <c r="J2" s="8"/>
      <c r="K2" s="8"/>
      <c r="M2" s="4"/>
      <c r="N2" s="193" t="s">
        <v>116</v>
      </c>
      <c r="O2" s="193"/>
    </row>
    <row r="3" spans="1:15" x14ac:dyDescent="0.25">
      <c r="M3" s="4"/>
      <c r="N3" s="193"/>
      <c r="O3" s="193"/>
    </row>
    <row r="4" spans="1:15" x14ac:dyDescent="0.25">
      <c r="A4" s="31"/>
      <c r="B4" s="194" t="s">
        <v>71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6" spans="1:15" ht="88.5" customHeight="1" x14ac:dyDescent="0.25">
      <c r="A6" s="10"/>
      <c r="B6" s="195" t="s">
        <v>47</v>
      </c>
      <c r="C6" s="195" t="s">
        <v>60</v>
      </c>
      <c r="D6" s="195" t="s">
        <v>61</v>
      </c>
      <c r="E6" s="195" t="s">
        <v>153</v>
      </c>
      <c r="F6" s="195" t="s">
        <v>62</v>
      </c>
      <c r="G6" s="195" t="s">
        <v>63</v>
      </c>
      <c r="H6" s="195" t="s">
        <v>64</v>
      </c>
      <c r="I6" s="195" t="s">
        <v>65</v>
      </c>
      <c r="J6" s="200" t="s">
        <v>128</v>
      </c>
      <c r="K6" s="44" t="s">
        <v>117</v>
      </c>
      <c r="L6" s="44" t="s">
        <v>155</v>
      </c>
      <c r="M6" s="44" t="s">
        <v>154</v>
      </c>
      <c r="N6" s="196" t="s">
        <v>66</v>
      </c>
      <c r="O6" s="196"/>
    </row>
    <row r="7" spans="1:15" ht="63" x14ac:dyDescent="0.25">
      <c r="A7" s="11"/>
      <c r="B7" s="195"/>
      <c r="C7" s="195"/>
      <c r="D7" s="195"/>
      <c r="E7" s="195"/>
      <c r="F7" s="195"/>
      <c r="G7" s="195"/>
      <c r="H7" s="195"/>
      <c r="I7" s="195"/>
      <c r="J7" s="201"/>
      <c r="K7" s="37" t="s">
        <v>72</v>
      </c>
      <c r="L7" s="45" t="s">
        <v>163</v>
      </c>
      <c r="M7" s="34" t="s">
        <v>34</v>
      </c>
      <c r="N7" s="34" t="s">
        <v>68</v>
      </c>
      <c r="O7" s="34" t="s">
        <v>167</v>
      </c>
    </row>
    <row r="8" spans="1:15" x14ac:dyDescent="0.25">
      <c r="A8" s="12"/>
      <c r="B8" s="38"/>
      <c r="C8" s="21" t="s">
        <v>15</v>
      </c>
      <c r="D8" s="21" t="s">
        <v>16</v>
      </c>
      <c r="E8" s="21" t="s">
        <v>17</v>
      </c>
      <c r="F8" s="21">
        <v>1</v>
      </c>
      <c r="G8" s="21">
        <v>2</v>
      </c>
      <c r="H8" s="21">
        <v>3</v>
      </c>
      <c r="I8" s="21">
        <v>4</v>
      </c>
      <c r="J8" s="21">
        <v>5</v>
      </c>
      <c r="K8" s="21">
        <v>6</v>
      </c>
      <c r="L8" s="21">
        <v>7</v>
      </c>
      <c r="M8" s="21">
        <v>8</v>
      </c>
      <c r="N8" s="21">
        <v>9</v>
      </c>
      <c r="O8" s="21">
        <v>10</v>
      </c>
    </row>
    <row r="9" spans="1:15" ht="15" x14ac:dyDescent="0.25">
      <c r="A9" s="12"/>
      <c r="B9" s="39">
        <v>1</v>
      </c>
      <c r="C9" s="135"/>
      <c r="D9" s="102"/>
      <c r="E9" s="137"/>
      <c r="F9" s="132"/>
      <c r="G9" s="101"/>
      <c r="H9" s="102"/>
      <c r="I9" s="102"/>
      <c r="J9" s="108" t="s">
        <v>166</v>
      </c>
      <c r="K9" s="133"/>
      <c r="L9" s="130"/>
      <c r="M9" s="134"/>
      <c r="N9" s="107"/>
      <c r="O9" s="107"/>
    </row>
    <row r="10" spans="1:15" ht="15" x14ac:dyDescent="0.25">
      <c r="A10" s="12"/>
      <c r="B10" s="39">
        <v>2</v>
      </c>
      <c r="C10" s="136"/>
      <c r="D10" s="102"/>
      <c r="E10" s="137"/>
      <c r="F10" s="132"/>
      <c r="G10" s="101"/>
      <c r="H10" s="102"/>
      <c r="I10" s="102"/>
      <c r="J10" s="108" t="s">
        <v>166</v>
      </c>
      <c r="K10" s="133"/>
      <c r="L10" s="130"/>
      <c r="M10" s="134"/>
      <c r="N10" s="107"/>
      <c r="O10" s="107"/>
    </row>
    <row r="11" spans="1:15" ht="15" x14ac:dyDescent="0.25">
      <c r="A11" s="12"/>
      <c r="B11" s="39">
        <v>3</v>
      </c>
      <c r="C11" s="136"/>
      <c r="D11" s="102"/>
      <c r="E11" s="137"/>
      <c r="F11" s="132"/>
      <c r="G11" s="101"/>
      <c r="H11" s="102"/>
      <c r="I11" s="102"/>
      <c r="J11" s="108" t="s">
        <v>166</v>
      </c>
      <c r="K11" s="133"/>
      <c r="L11" s="130"/>
      <c r="M11" s="134"/>
      <c r="N11" s="107"/>
      <c r="O11" s="107"/>
    </row>
    <row r="12" spans="1:15" ht="15" x14ac:dyDescent="0.25">
      <c r="A12" s="12"/>
      <c r="B12" s="39" t="s">
        <v>46</v>
      </c>
      <c r="C12" s="136"/>
      <c r="D12" s="102"/>
      <c r="E12" s="102"/>
      <c r="F12" s="132"/>
      <c r="G12" s="101"/>
      <c r="H12" s="102"/>
      <c r="I12" s="102"/>
      <c r="J12" s="108" t="s">
        <v>166</v>
      </c>
      <c r="K12" s="133"/>
      <c r="L12" s="130"/>
      <c r="M12" s="134"/>
      <c r="N12" s="107"/>
      <c r="O12" s="107"/>
    </row>
    <row r="13" spans="1:15" x14ac:dyDescent="0.25">
      <c r="A13" s="14"/>
      <c r="B13" s="30" t="s">
        <v>46</v>
      </c>
      <c r="C13" s="136"/>
      <c r="D13" s="102"/>
      <c r="E13" s="102"/>
      <c r="F13" s="132"/>
      <c r="G13" s="101"/>
      <c r="H13" s="102"/>
      <c r="I13" s="102"/>
      <c r="J13" s="108" t="s">
        <v>166</v>
      </c>
      <c r="K13" s="133"/>
      <c r="L13" s="130"/>
      <c r="M13" s="134"/>
      <c r="N13" s="107"/>
      <c r="O13" s="107"/>
    </row>
    <row r="14" spans="1:15" x14ac:dyDescent="0.25">
      <c r="A14" s="15"/>
      <c r="B14" s="30" t="s">
        <v>70</v>
      </c>
      <c r="C14" s="136"/>
      <c r="D14" s="102"/>
      <c r="E14" s="102"/>
      <c r="F14" s="132"/>
      <c r="G14" s="101"/>
      <c r="H14" s="102"/>
      <c r="I14" s="102"/>
      <c r="J14" s="108" t="s">
        <v>166</v>
      </c>
      <c r="K14" s="133"/>
      <c r="L14" s="130"/>
      <c r="M14" s="134"/>
      <c r="N14" s="107"/>
      <c r="O14" s="107"/>
    </row>
    <row r="15" spans="1:15" x14ac:dyDescent="0.25">
      <c r="C15" s="16"/>
      <c r="D15" s="42"/>
      <c r="E15" s="16"/>
      <c r="F15" s="16"/>
      <c r="G15" s="17"/>
      <c r="H15" s="17"/>
      <c r="I15" s="18"/>
      <c r="J15" s="18"/>
      <c r="K15" s="19"/>
      <c r="L15" s="19"/>
      <c r="M15" s="19"/>
      <c r="N15" s="19"/>
      <c r="O15" s="19"/>
    </row>
    <row r="16" spans="1:15" ht="16.5" x14ac:dyDescent="0.25">
      <c r="A16" s="3"/>
      <c r="B16" s="28"/>
      <c r="C16" s="28"/>
      <c r="D16" s="40"/>
      <c r="E16" s="28"/>
      <c r="F16" s="26"/>
      <c r="G16" s="27"/>
      <c r="H16" s="26"/>
      <c r="I16" s="27"/>
      <c r="J16" s="27"/>
    </row>
    <row r="17" spans="1:4" ht="18.75" x14ac:dyDescent="0.3">
      <c r="A17" s="3"/>
      <c r="B17" s="199" t="s">
        <v>41</v>
      </c>
      <c r="C17" s="199"/>
      <c r="D17" s="94"/>
    </row>
    <row r="18" spans="1:4" x14ac:dyDescent="0.25">
      <c r="A18" s="3"/>
      <c r="B18" s="32"/>
      <c r="C18" s="32"/>
      <c r="D18"/>
    </row>
    <row r="19" spans="1:4" ht="18.75" x14ac:dyDescent="0.3">
      <c r="B19" s="199" t="s">
        <v>44</v>
      </c>
      <c r="C19" s="199"/>
      <c r="D19" s="94"/>
    </row>
    <row r="20" spans="1:4" x14ac:dyDescent="0.25">
      <c r="B20" s="33"/>
      <c r="C20" s="33"/>
      <c r="D20"/>
    </row>
    <row r="21" spans="1:4" ht="18.75" x14ac:dyDescent="0.3">
      <c r="B21" s="199" t="s">
        <v>43</v>
      </c>
      <c r="C21" s="199"/>
      <c r="D21" s="94"/>
    </row>
    <row r="22" spans="1:4" x14ac:dyDescent="0.25">
      <c r="D22" s="43"/>
    </row>
    <row r="23" spans="1:4" x14ac:dyDescent="0.25">
      <c r="D23" s="43"/>
    </row>
  </sheetData>
  <sheetProtection algorithmName="SHA-512" hashValue="WUPxXG+lrPQt9hh4H1l3gZ/n1cc18q91WTMf2/jw3GWto1a8XEKCcYFvbUAS4IFfCLmiW6PYbHz7sdNa3KyiIA==" saltValue="l6BoQFwt+t1T7MvWEypbiA==" spinCount="100000" sheet="1" insertRows="0"/>
  <mergeCells count="16">
    <mergeCell ref="B21:C21"/>
    <mergeCell ref="N1:O1"/>
    <mergeCell ref="N2:O3"/>
    <mergeCell ref="B4:O4"/>
    <mergeCell ref="I6:I7"/>
    <mergeCell ref="N6:O6"/>
    <mergeCell ref="B6:B7"/>
    <mergeCell ref="C6:C7"/>
    <mergeCell ref="D6:D7"/>
    <mergeCell ref="E6:E7"/>
    <mergeCell ref="F6:F7"/>
    <mergeCell ref="G6:G7"/>
    <mergeCell ref="H6:H7"/>
    <mergeCell ref="J6:J7"/>
    <mergeCell ref="B17:C17"/>
    <mergeCell ref="B19:C19"/>
  </mergeCells>
  <dataValidations count="5">
    <dataValidation type="list" allowBlank="1" showInputMessage="1" showErrorMessage="1" prompt="Комірка повинна бути заповнена" sqref="F9:F14">
      <formula1>",так ,ні"</formula1>
    </dataValidation>
    <dataValidation allowBlank="1" showInputMessage="1" showErrorMessage="1" prompt="Комірка повинна бути заповнена" sqref="C9:D14 G9:I14 K9:O14"/>
    <dataValidation allowBlank="1" showInputMessage="1" showErrorMessage="1" prompt="Комірку потрібно заповнити" sqref="D17 D19 D21"/>
    <dataValidation allowBlank="1" showInputMessage="1" showErrorMessage="1" promptTitle="Увага!" prompt="Вказується ЕІС-код типу Х" sqref="E9:E14"/>
    <dataValidation type="list" allowBlank="1" showInputMessage="1" showErrorMessage="1" prompt="Комірка повинна бути заповнена" sqref="J9:J14">
      <formula1>"оберіть, ОЕС України, Острів Бурштинської ТЕС"</formula1>
    </dataValidation>
  </dataValidations>
  <pageMargins left="0.7" right="0.7" top="0.75" bottom="0.75" header="0.3" footer="0.3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showGridLines="0" zoomScaleNormal="100" zoomScaleSheetLayoutView="85" workbookViewId="0">
      <selection activeCell="F22" sqref="F22"/>
    </sheetView>
  </sheetViews>
  <sheetFormatPr defaultColWidth="9.140625" defaultRowHeight="15.75" x14ac:dyDescent="0.25"/>
  <cols>
    <col min="1" max="1" width="2.5703125" style="7" customWidth="1"/>
    <col min="2" max="2" width="7.7109375" style="1" customWidth="1"/>
    <col min="3" max="3" width="51.5703125" style="2" customWidth="1"/>
    <col min="4" max="5" width="26.5703125" style="2" customWidth="1"/>
    <col min="6" max="8" width="25.140625" style="2" customWidth="1"/>
    <col min="9" max="10" width="28" style="2" customWidth="1"/>
    <col min="11" max="11" width="22.42578125" style="3" customWidth="1"/>
    <col min="12" max="12" width="24.42578125" style="4" customWidth="1"/>
    <col min="13" max="13" width="25.28515625" style="4" customWidth="1"/>
    <col min="14" max="14" width="5.85546875" style="5" customWidth="1"/>
    <col min="15" max="15" width="18.42578125" style="5" customWidth="1"/>
    <col min="16" max="16" width="21.140625" style="5" customWidth="1"/>
    <col min="17" max="17" width="18.5703125" style="5" bestFit="1" customWidth="1"/>
    <col min="18" max="18" width="15.42578125" style="5" customWidth="1"/>
    <col min="19" max="19" width="15.140625" style="5" customWidth="1"/>
    <col min="20" max="20" width="14.85546875" style="5" customWidth="1"/>
    <col min="21" max="21" width="11.7109375" style="7" customWidth="1"/>
    <col min="22" max="16384" width="9.140625" style="7"/>
  </cols>
  <sheetData>
    <row r="1" spans="1:20" x14ac:dyDescent="0.25">
      <c r="L1" s="202" t="s">
        <v>77</v>
      </c>
      <c r="M1" s="202"/>
    </row>
    <row r="2" spans="1:20" ht="56.2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193" t="s">
        <v>116</v>
      </c>
      <c r="M2" s="193"/>
      <c r="N2" s="9"/>
      <c r="O2" s="56"/>
      <c r="P2" s="56"/>
      <c r="Q2" s="9"/>
      <c r="R2" s="9"/>
      <c r="S2" s="9"/>
    </row>
    <row r="3" spans="1:20" ht="21.75" customHeight="1" x14ac:dyDescent="0.25">
      <c r="L3" s="193"/>
      <c r="M3" s="193"/>
      <c r="N3" s="9"/>
      <c r="O3" s="56"/>
      <c r="P3" s="56"/>
      <c r="R3" s="9"/>
      <c r="S3" s="9"/>
    </row>
    <row r="4" spans="1:20" x14ac:dyDescent="0.25">
      <c r="A4" s="203" t="s">
        <v>123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139"/>
      <c r="P4" s="139"/>
      <c r="Q4" s="9"/>
      <c r="R4" s="9"/>
      <c r="S4" s="9"/>
    </row>
    <row r="5" spans="1:20" x14ac:dyDescent="0.25">
      <c r="Q5" s="9"/>
      <c r="R5" s="9"/>
      <c r="S5" s="9"/>
    </row>
    <row r="6" spans="1:20" ht="31.5" customHeight="1" x14ac:dyDescent="0.25">
      <c r="B6" s="195" t="s">
        <v>47</v>
      </c>
      <c r="C6" s="195" t="s">
        <v>60</v>
      </c>
      <c r="D6" s="195" t="s">
        <v>153</v>
      </c>
      <c r="E6" s="195" t="s">
        <v>64</v>
      </c>
      <c r="F6" s="195" t="s">
        <v>74</v>
      </c>
      <c r="G6" s="196" t="s">
        <v>128</v>
      </c>
      <c r="H6" s="195" t="s">
        <v>75</v>
      </c>
      <c r="I6" s="36" t="s">
        <v>111</v>
      </c>
      <c r="J6" s="36" t="s">
        <v>155</v>
      </c>
      <c r="K6" s="36" t="s">
        <v>154</v>
      </c>
      <c r="L6" s="195" t="s">
        <v>66</v>
      </c>
      <c r="M6" s="195"/>
      <c r="N6" s="7"/>
      <c r="O6" s="7"/>
      <c r="P6" s="7"/>
      <c r="Q6" s="7"/>
      <c r="R6" s="7"/>
      <c r="S6" s="7"/>
      <c r="T6" s="7"/>
    </row>
    <row r="7" spans="1:20" ht="47.25" x14ac:dyDescent="0.25">
      <c r="B7" s="195"/>
      <c r="C7" s="195"/>
      <c r="D7" s="195"/>
      <c r="E7" s="195"/>
      <c r="F7" s="195"/>
      <c r="G7" s="196"/>
      <c r="H7" s="195"/>
      <c r="I7" s="6" t="s">
        <v>72</v>
      </c>
      <c r="J7" s="34" t="s">
        <v>67</v>
      </c>
      <c r="K7" s="34" t="s">
        <v>34</v>
      </c>
      <c r="L7" s="34" t="s">
        <v>68</v>
      </c>
      <c r="M7" s="34" t="s">
        <v>69</v>
      </c>
      <c r="N7" s="7"/>
      <c r="O7" s="7"/>
      <c r="P7" s="7"/>
      <c r="Q7" s="7"/>
      <c r="R7" s="7"/>
      <c r="S7" s="7"/>
      <c r="T7" s="7"/>
    </row>
    <row r="8" spans="1:20" x14ac:dyDescent="0.25">
      <c r="B8" s="29" t="s">
        <v>15</v>
      </c>
      <c r="C8" s="35" t="s">
        <v>16</v>
      </c>
      <c r="D8" s="35" t="s">
        <v>17</v>
      </c>
      <c r="E8" s="35" t="s">
        <v>18</v>
      </c>
      <c r="F8" s="35" t="s">
        <v>73</v>
      </c>
      <c r="G8" s="35"/>
      <c r="H8" s="13" t="s">
        <v>76</v>
      </c>
      <c r="I8" s="13">
        <v>1</v>
      </c>
      <c r="J8" s="13">
        <v>2</v>
      </c>
      <c r="K8" s="13">
        <v>3</v>
      </c>
      <c r="L8" s="13">
        <v>4</v>
      </c>
      <c r="M8" s="13">
        <v>5</v>
      </c>
      <c r="N8" s="7"/>
      <c r="O8" s="7"/>
      <c r="P8" s="7"/>
      <c r="Q8" s="7"/>
      <c r="R8" s="7"/>
      <c r="S8" s="7"/>
      <c r="T8" s="7"/>
    </row>
    <row r="9" spans="1:20" x14ac:dyDescent="0.25">
      <c r="B9" s="30">
        <v>1</v>
      </c>
      <c r="C9" s="101"/>
      <c r="D9" s="137"/>
      <c r="E9" s="102"/>
      <c r="F9" s="101"/>
      <c r="G9" s="108" t="s">
        <v>166</v>
      </c>
      <c r="H9" s="101"/>
      <c r="I9" s="133"/>
      <c r="J9" s="130"/>
      <c r="K9" s="134"/>
      <c r="L9" s="107"/>
      <c r="M9" s="107"/>
      <c r="N9" s="7"/>
      <c r="O9" s="7"/>
      <c r="P9" s="7"/>
      <c r="Q9" s="7"/>
      <c r="R9" s="7"/>
      <c r="S9" s="7"/>
      <c r="T9" s="7"/>
    </row>
    <row r="10" spans="1:20" x14ac:dyDescent="0.25">
      <c r="B10" s="30">
        <v>2</v>
      </c>
      <c r="C10" s="101"/>
      <c r="D10" s="137"/>
      <c r="E10" s="102"/>
      <c r="F10" s="101"/>
      <c r="G10" s="108" t="s">
        <v>166</v>
      </c>
      <c r="H10" s="101"/>
      <c r="I10" s="133"/>
      <c r="J10" s="130"/>
      <c r="K10" s="134"/>
      <c r="L10" s="107"/>
      <c r="M10" s="107"/>
      <c r="N10" s="7"/>
      <c r="O10" s="7"/>
      <c r="P10" s="7"/>
      <c r="Q10" s="7"/>
      <c r="R10" s="7"/>
      <c r="S10" s="7"/>
      <c r="T10" s="7"/>
    </row>
    <row r="11" spans="1:20" x14ac:dyDescent="0.25">
      <c r="B11" s="30">
        <v>3</v>
      </c>
      <c r="C11" s="101"/>
      <c r="D11" s="137"/>
      <c r="E11" s="102"/>
      <c r="F11" s="101"/>
      <c r="G11" s="108" t="s">
        <v>166</v>
      </c>
      <c r="H11" s="101"/>
      <c r="I11" s="133"/>
      <c r="J11" s="130"/>
      <c r="K11" s="134"/>
      <c r="L11" s="107"/>
      <c r="M11" s="107"/>
      <c r="N11" s="9"/>
      <c r="P11" s="7"/>
      <c r="Q11" s="7"/>
      <c r="R11" s="7"/>
      <c r="S11" s="7"/>
      <c r="T11" s="7"/>
    </row>
    <row r="12" spans="1:20" x14ac:dyDescent="0.25">
      <c r="B12" s="30" t="s">
        <v>46</v>
      </c>
      <c r="C12" s="101"/>
      <c r="D12" s="102"/>
      <c r="E12" s="102"/>
      <c r="F12" s="101"/>
      <c r="G12" s="108" t="s">
        <v>166</v>
      </c>
      <c r="H12" s="101"/>
      <c r="I12" s="133"/>
      <c r="J12" s="130"/>
      <c r="K12" s="134"/>
      <c r="L12" s="107"/>
      <c r="M12" s="107"/>
      <c r="N12" s="25"/>
      <c r="O12" s="22"/>
      <c r="P12" s="23"/>
      <c r="Q12" s="22"/>
      <c r="R12" s="22"/>
      <c r="S12" s="9"/>
    </row>
    <row r="13" spans="1:20" x14ac:dyDescent="0.25">
      <c r="B13" s="30" t="s">
        <v>46</v>
      </c>
      <c r="C13" s="101"/>
      <c r="D13" s="102"/>
      <c r="E13" s="102"/>
      <c r="F13" s="101"/>
      <c r="G13" s="108" t="s">
        <v>166</v>
      </c>
      <c r="H13" s="101"/>
      <c r="I13" s="133"/>
      <c r="J13" s="130"/>
      <c r="K13" s="134"/>
      <c r="L13" s="107"/>
      <c r="M13" s="107"/>
      <c r="N13" s="19"/>
      <c r="O13" s="19"/>
      <c r="P13" s="19"/>
      <c r="Q13" s="20"/>
      <c r="S13" s="20"/>
    </row>
    <row r="14" spans="1:20" x14ac:dyDescent="0.25">
      <c r="B14" s="30" t="s">
        <v>70</v>
      </c>
      <c r="C14" s="101"/>
      <c r="D14" s="102"/>
      <c r="E14" s="102"/>
      <c r="F14" s="101"/>
      <c r="G14" s="108" t="s">
        <v>166</v>
      </c>
      <c r="H14" s="101"/>
      <c r="I14" s="133"/>
      <c r="J14" s="130"/>
      <c r="K14" s="134"/>
      <c r="L14" s="107"/>
      <c r="M14" s="107"/>
    </row>
    <row r="16" spans="1:20" ht="16.5" x14ac:dyDescent="0.25">
      <c r="B16" s="28"/>
      <c r="C16" s="28"/>
      <c r="D16" s="28"/>
      <c r="E16" s="28"/>
      <c r="F16" s="26"/>
      <c r="G16" s="26"/>
      <c r="H16" s="27"/>
      <c r="I16" s="26"/>
      <c r="J16" s="27"/>
      <c r="K16" s="4"/>
      <c r="M16" s="5"/>
    </row>
    <row r="17" spans="2:13" ht="18.75" x14ac:dyDescent="0.3">
      <c r="B17" s="199" t="s">
        <v>41</v>
      </c>
      <c r="C17" s="199"/>
      <c r="D17" s="94"/>
      <c r="K17" s="2"/>
      <c r="M17" s="5"/>
    </row>
    <row r="18" spans="2:13" x14ac:dyDescent="0.25">
      <c r="B18" s="32"/>
      <c r="C18" s="32"/>
      <c r="D18"/>
      <c r="K18" s="2"/>
      <c r="M18" s="5"/>
    </row>
    <row r="19" spans="2:13" ht="18.75" x14ac:dyDescent="0.3">
      <c r="B19" s="199" t="s">
        <v>44</v>
      </c>
      <c r="C19" s="199"/>
      <c r="D19" s="94"/>
      <c r="K19" s="2"/>
    </row>
    <row r="20" spans="2:13" x14ac:dyDescent="0.25">
      <c r="B20" s="33"/>
      <c r="C20" s="33"/>
      <c r="D20"/>
      <c r="K20" s="2"/>
    </row>
    <row r="21" spans="2:13" ht="18.75" x14ac:dyDescent="0.3">
      <c r="B21" s="199" t="s">
        <v>43</v>
      </c>
      <c r="C21" s="199"/>
      <c r="D21" s="94"/>
    </row>
    <row r="22" spans="2:13" x14ac:dyDescent="0.25">
      <c r="D22" s="43"/>
    </row>
  </sheetData>
  <sheetProtection algorithmName="SHA-512" hashValue="eJ9Ea7l1TctONciqEFW0uCbBMt10xIa2z/fzDFojLcU0eRS4lDseo5jYwuMw1AYh95SPzdbEw+nxP3SbwKdGrQ==" saltValue="n/IPBRmZOrQog8f0hTzEHA==" spinCount="100000" sheet="1" objects="1" scenarios="1" insertRows="0"/>
  <mergeCells count="15">
    <mergeCell ref="B19:C19"/>
    <mergeCell ref="B21:C21"/>
    <mergeCell ref="L1:M1"/>
    <mergeCell ref="B17:C17"/>
    <mergeCell ref="A4:N4"/>
    <mergeCell ref="B6:B7"/>
    <mergeCell ref="C6:C7"/>
    <mergeCell ref="D6:D7"/>
    <mergeCell ref="E6:E7"/>
    <mergeCell ref="F6:F7"/>
    <mergeCell ref="H6:H7"/>
    <mergeCell ref="L6:M6"/>
    <mergeCell ref="L2:M2"/>
    <mergeCell ref="L3:M3"/>
    <mergeCell ref="G6:G7"/>
  </mergeCells>
  <dataValidations count="4">
    <dataValidation allowBlank="1" showInputMessage="1" showErrorMessage="1" prompt="Комірка повинна бути заповнена" sqref="C9:C14 N9:R12 E9:F14 H9:M14"/>
    <dataValidation allowBlank="1" showInputMessage="1" showErrorMessage="1" prompt="Комірку потрібно заповнити" sqref="D17 D19 D21"/>
    <dataValidation allowBlank="1" showInputMessage="1" showErrorMessage="1" promptTitle="Увага!" prompt="Вказується ЕІС-код типу Х" sqref="D9:D14"/>
    <dataValidation type="list" allowBlank="1" showInputMessage="1" showErrorMessage="1" prompt="Комірка повинна бути заповнена" sqref="G9:G14">
      <formula1>"оберіть, ОЕС України, Острів Бурштинської ТЕС"</formula1>
    </dataValidation>
  </dataValidations>
  <pageMargins left="0.7" right="0.7" top="0.75" bottom="0.75" header="0.3" footer="0.3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zoomScale="115" zoomScaleNormal="115" zoomScaleSheetLayoutView="75" workbookViewId="0">
      <selection activeCell="R8" sqref="R8"/>
    </sheetView>
  </sheetViews>
  <sheetFormatPr defaultColWidth="9.140625" defaultRowHeight="15.75" x14ac:dyDescent="0.25"/>
  <cols>
    <col min="1" max="1" width="3" style="7" customWidth="1"/>
    <col min="2" max="2" width="7.7109375" style="1" customWidth="1"/>
    <col min="3" max="3" width="49.28515625" style="2" customWidth="1"/>
    <col min="4" max="5" width="26.5703125" style="2" customWidth="1"/>
    <col min="6" max="8" width="25.140625" style="2" customWidth="1"/>
    <col min="9" max="10" width="28" style="2" customWidth="1"/>
    <col min="11" max="11" width="22.42578125" style="3" customWidth="1"/>
    <col min="12" max="12" width="22.7109375" style="4" customWidth="1"/>
    <col min="13" max="13" width="25.28515625" style="4" customWidth="1"/>
    <col min="14" max="14" width="5.85546875" style="5" customWidth="1"/>
    <col min="15" max="15" width="18.42578125" style="5" customWidth="1"/>
    <col min="16" max="16" width="21.140625" style="5" customWidth="1"/>
    <col min="17" max="17" width="18.5703125" style="5" bestFit="1" customWidth="1"/>
    <col min="18" max="18" width="15.42578125" style="5" customWidth="1"/>
    <col min="19" max="19" width="15.140625" style="5" customWidth="1"/>
    <col min="20" max="20" width="14.85546875" style="5" customWidth="1"/>
    <col min="21" max="21" width="11.7109375" style="7" customWidth="1"/>
    <col min="22" max="16384" width="9.140625" style="7"/>
  </cols>
  <sheetData>
    <row r="1" spans="1:20" x14ac:dyDescent="0.25">
      <c r="L1" s="202" t="s">
        <v>78</v>
      </c>
      <c r="M1" s="202"/>
    </row>
    <row r="2" spans="1:20" ht="31.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193" t="s">
        <v>116</v>
      </c>
      <c r="M2" s="193"/>
      <c r="N2" s="9"/>
      <c r="O2" s="9"/>
      <c r="P2" s="9"/>
      <c r="Q2" s="9"/>
      <c r="R2" s="9"/>
      <c r="S2" s="9"/>
    </row>
    <row r="3" spans="1:20" x14ac:dyDescent="0.25">
      <c r="L3" s="193"/>
      <c r="M3" s="193"/>
      <c r="N3" s="9"/>
      <c r="O3" s="9"/>
      <c r="P3" s="9"/>
      <c r="R3" s="9"/>
      <c r="S3" s="9"/>
    </row>
    <row r="4" spans="1:20" x14ac:dyDescent="0.25">
      <c r="A4" s="203" t="s">
        <v>124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4"/>
      <c r="P4" s="24"/>
      <c r="Q4" s="9"/>
      <c r="R4" s="9"/>
      <c r="S4" s="9"/>
    </row>
    <row r="5" spans="1:20" x14ac:dyDescent="0.25">
      <c r="Q5" s="9"/>
      <c r="R5" s="9"/>
      <c r="S5" s="9"/>
    </row>
    <row r="6" spans="1:20" ht="31.5" customHeight="1" x14ac:dyDescent="0.25">
      <c r="B6" s="195" t="s">
        <v>47</v>
      </c>
      <c r="C6" s="195" t="s">
        <v>60</v>
      </c>
      <c r="D6" s="195" t="s">
        <v>153</v>
      </c>
      <c r="E6" s="195" t="s">
        <v>64</v>
      </c>
      <c r="F6" s="195" t="s">
        <v>74</v>
      </c>
      <c r="G6" s="195" t="s">
        <v>75</v>
      </c>
      <c r="H6" s="197" t="s">
        <v>128</v>
      </c>
      <c r="I6" s="36" t="s">
        <v>110</v>
      </c>
      <c r="J6" s="36" t="s">
        <v>155</v>
      </c>
      <c r="K6" s="36" t="s">
        <v>154</v>
      </c>
      <c r="L6" s="195" t="s">
        <v>66</v>
      </c>
      <c r="M6" s="195"/>
      <c r="N6" s="7"/>
      <c r="O6" s="7"/>
      <c r="P6" s="7"/>
      <c r="Q6" s="7"/>
      <c r="R6" s="7"/>
      <c r="S6" s="7"/>
      <c r="T6" s="7"/>
    </row>
    <row r="7" spans="1:20" ht="63" x14ac:dyDescent="0.25">
      <c r="B7" s="195"/>
      <c r="C7" s="195"/>
      <c r="D7" s="195"/>
      <c r="E7" s="195"/>
      <c r="F7" s="195"/>
      <c r="G7" s="195"/>
      <c r="H7" s="198"/>
      <c r="I7" s="6" t="s">
        <v>72</v>
      </c>
      <c r="J7" s="34" t="s">
        <v>67</v>
      </c>
      <c r="K7" s="34" t="s">
        <v>34</v>
      </c>
      <c r="L7" s="34" t="s">
        <v>68</v>
      </c>
      <c r="M7" s="34" t="s">
        <v>69</v>
      </c>
      <c r="N7" s="7"/>
      <c r="O7" s="7"/>
      <c r="P7" s="7"/>
      <c r="Q7" s="7"/>
      <c r="R7" s="7"/>
      <c r="S7" s="7"/>
      <c r="T7" s="7"/>
    </row>
    <row r="8" spans="1:20" x14ac:dyDescent="0.25">
      <c r="B8" s="29" t="s">
        <v>15</v>
      </c>
      <c r="C8" s="35" t="s">
        <v>16</v>
      </c>
      <c r="D8" s="35" t="s">
        <v>17</v>
      </c>
      <c r="E8" s="35" t="s">
        <v>18</v>
      </c>
      <c r="F8" s="35" t="s">
        <v>73</v>
      </c>
      <c r="G8" s="13" t="s">
        <v>76</v>
      </c>
      <c r="H8" s="13"/>
      <c r="I8" s="13">
        <v>1</v>
      </c>
      <c r="J8" s="13">
        <v>2</v>
      </c>
      <c r="K8" s="13">
        <v>3</v>
      </c>
      <c r="L8" s="13">
        <v>4</v>
      </c>
      <c r="M8" s="13">
        <v>5</v>
      </c>
      <c r="N8" s="7"/>
      <c r="O8" s="7"/>
      <c r="P8" s="7"/>
      <c r="Q8" s="7"/>
      <c r="R8" s="7"/>
      <c r="S8" s="7"/>
      <c r="T8" s="7"/>
    </row>
    <row r="9" spans="1:20" x14ac:dyDescent="0.25">
      <c r="B9" s="30">
        <v>1</v>
      </c>
      <c r="C9" s="101"/>
      <c r="D9" s="138"/>
      <c r="E9" s="102"/>
      <c r="F9" s="101"/>
      <c r="G9" s="101"/>
      <c r="H9" s="108" t="s">
        <v>166</v>
      </c>
      <c r="I9" s="133"/>
      <c r="J9" s="130"/>
      <c r="K9" s="134"/>
      <c r="L9" s="107"/>
      <c r="M9" s="107"/>
      <c r="N9" s="7"/>
      <c r="O9" s="7"/>
      <c r="P9" s="7"/>
      <c r="Q9" s="7"/>
      <c r="R9" s="7"/>
      <c r="S9" s="7"/>
      <c r="T9" s="7"/>
    </row>
    <row r="10" spans="1:20" x14ac:dyDescent="0.25">
      <c r="B10" s="30">
        <v>2</v>
      </c>
      <c r="C10" s="101"/>
      <c r="D10" s="138"/>
      <c r="E10" s="102"/>
      <c r="F10" s="101"/>
      <c r="G10" s="101"/>
      <c r="H10" s="108" t="s">
        <v>166</v>
      </c>
      <c r="I10" s="133"/>
      <c r="J10" s="130"/>
      <c r="K10" s="134"/>
      <c r="L10" s="107"/>
      <c r="M10" s="107"/>
      <c r="N10" s="7"/>
      <c r="O10" s="7"/>
      <c r="P10" s="7"/>
      <c r="Q10" s="7"/>
      <c r="R10" s="7"/>
      <c r="S10" s="7"/>
      <c r="T10" s="7"/>
    </row>
    <row r="11" spans="1:20" x14ac:dyDescent="0.25">
      <c r="B11" s="30">
        <v>3</v>
      </c>
      <c r="C11" s="101"/>
      <c r="D11" s="138"/>
      <c r="E11" s="102"/>
      <c r="F11" s="101"/>
      <c r="G11" s="101"/>
      <c r="H11" s="108" t="s">
        <v>166</v>
      </c>
      <c r="I11" s="133"/>
      <c r="J11" s="130"/>
      <c r="K11" s="134"/>
      <c r="L11" s="107"/>
      <c r="M11" s="107"/>
      <c r="N11" s="9"/>
      <c r="P11" s="7"/>
      <c r="Q11" s="7"/>
      <c r="R11" s="7"/>
      <c r="S11" s="7"/>
      <c r="T11" s="7"/>
    </row>
    <row r="12" spans="1:20" x14ac:dyDescent="0.25">
      <c r="B12" s="30" t="s">
        <v>46</v>
      </c>
      <c r="C12" s="101"/>
      <c r="D12" s="102"/>
      <c r="E12" s="102"/>
      <c r="F12" s="101"/>
      <c r="G12" s="101"/>
      <c r="H12" s="108" t="s">
        <v>166</v>
      </c>
      <c r="I12" s="133"/>
      <c r="J12" s="130"/>
      <c r="K12" s="134"/>
      <c r="L12" s="107"/>
      <c r="M12" s="107"/>
      <c r="N12" s="25"/>
      <c r="O12" s="22"/>
      <c r="P12" s="23"/>
      <c r="Q12" s="22"/>
      <c r="R12" s="22"/>
      <c r="S12" s="9"/>
    </row>
    <row r="13" spans="1:20" x14ac:dyDescent="0.25">
      <c r="B13" s="30" t="s">
        <v>46</v>
      </c>
      <c r="C13" s="101"/>
      <c r="D13" s="102"/>
      <c r="E13" s="102"/>
      <c r="F13" s="101"/>
      <c r="G13" s="101"/>
      <c r="H13" s="108" t="s">
        <v>166</v>
      </c>
      <c r="I13" s="133"/>
      <c r="J13" s="130"/>
      <c r="K13" s="134"/>
      <c r="L13" s="107"/>
      <c r="M13" s="107"/>
      <c r="N13" s="19"/>
      <c r="O13" s="19"/>
      <c r="P13" s="19"/>
      <c r="Q13" s="20"/>
      <c r="S13" s="20"/>
    </row>
    <row r="14" spans="1:20" x14ac:dyDescent="0.25">
      <c r="B14" s="30" t="s">
        <v>70</v>
      </c>
      <c r="C14" s="101"/>
      <c r="D14" s="102"/>
      <c r="E14" s="102"/>
      <c r="F14" s="101"/>
      <c r="G14" s="101"/>
      <c r="H14" s="108" t="s">
        <v>166</v>
      </c>
      <c r="I14" s="133"/>
      <c r="J14" s="130"/>
      <c r="K14" s="134"/>
      <c r="L14" s="107"/>
      <c r="M14" s="107"/>
    </row>
    <row r="16" spans="1:20" ht="16.5" x14ac:dyDescent="0.25">
      <c r="B16" s="28"/>
      <c r="C16" s="28"/>
      <c r="D16" s="40"/>
      <c r="E16" s="28"/>
      <c r="F16" s="26"/>
      <c r="G16" s="27"/>
      <c r="H16" s="27"/>
      <c r="I16" s="26"/>
      <c r="J16" s="27"/>
      <c r="K16" s="4"/>
      <c r="M16" s="5"/>
    </row>
    <row r="17" spans="2:13" ht="18.75" x14ac:dyDescent="0.3">
      <c r="B17" s="199" t="s">
        <v>41</v>
      </c>
      <c r="C17" s="199"/>
      <c r="D17" s="94"/>
      <c r="K17" s="2"/>
      <c r="M17" s="5"/>
    </row>
    <row r="18" spans="2:13" x14ac:dyDescent="0.25">
      <c r="B18" s="32"/>
      <c r="C18" s="32"/>
      <c r="D18"/>
      <c r="K18" s="2"/>
      <c r="M18" s="5"/>
    </row>
    <row r="19" spans="2:13" ht="18.75" x14ac:dyDescent="0.3">
      <c r="B19" s="199" t="s">
        <v>44</v>
      </c>
      <c r="C19" s="199"/>
      <c r="D19" s="94"/>
      <c r="K19" s="2"/>
    </row>
    <row r="20" spans="2:13" x14ac:dyDescent="0.25">
      <c r="B20" s="33"/>
      <c r="C20" s="95"/>
      <c r="D20"/>
    </row>
    <row r="21" spans="2:13" ht="18.75" x14ac:dyDescent="0.3">
      <c r="B21" s="199" t="s">
        <v>43</v>
      </c>
      <c r="C21" s="199"/>
      <c r="D21" s="94"/>
    </row>
  </sheetData>
  <sheetProtection algorithmName="SHA-512" hashValue="RCYXELeoA6B6zW3en0lf8GA2b3SbXEvkV+PJ6yXlb/GWFRUBmsK6fcEHIYzoTKTPmq0VOZJi6EZLYSVlZ6OzXA==" saltValue="59KAMyMB9yiVYITugnsxBg==" spinCount="100000" sheet="1" objects="1" scenarios="1" insertRows="0"/>
  <mergeCells count="15">
    <mergeCell ref="B19:C19"/>
    <mergeCell ref="B21:C21"/>
    <mergeCell ref="L1:M1"/>
    <mergeCell ref="B17:C17"/>
    <mergeCell ref="L6:M6"/>
    <mergeCell ref="B6:B7"/>
    <mergeCell ref="C6:C7"/>
    <mergeCell ref="D6:D7"/>
    <mergeCell ref="E6:E7"/>
    <mergeCell ref="F6:F7"/>
    <mergeCell ref="G6:G7"/>
    <mergeCell ref="A4:N4"/>
    <mergeCell ref="L2:M2"/>
    <mergeCell ref="L3:M3"/>
    <mergeCell ref="H6:H7"/>
  </mergeCells>
  <dataValidations count="4">
    <dataValidation allowBlank="1" showInputMessage="1" showErrorMessage="1" prompt="Комірка повинна бути заповнена" sqref="N9:R12 I9:M14 E9:G14 C9:C14"/>
    <dataValidation allowBlank="1" showInputMessage="1" showErrorMessage="1" prompt="Комірку потрібно заповнити" sqref="D19 D21 D17"/>
    <dataValidation allowBlank="1" showInputMessage="1" showErrorMessage="1" promptTitle="Увага!" prompt="Вказується ЕІС-код типу Х" sqref="D9:D14"/>
    <dataValidation type="list" allowBlank="1" showInputMessage="1" showErrorMessage="1" prompt="Комірка повинна бути заповнена" sqref="H9:H14">
      <formula1>"оберіть, ОЕС України, Острів Бурштинської ТЕС"</formula1>
    </dataValidation>
  </dataValidation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Форма № 2</vt:lpstr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2025-01-31T09:08:32Z</dcterms:modified>
</cp:coreProperties>
</file>